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5" r:id="rId23"/>
    <sheet name="22整体支出绩效目标表" sheetId="26" r:id="rId24"/>
  </sheets>
  <calcPr calcId="144525"/>
</workbook>
</file>

<file path=xl/sharedStrings.xml><?xml version="1.0" encoding="utf-8"?>
<sst xmlns="http://schemas.openxmlformats.org/spreadsheetml/2006/main" count="1055" uniqueCount="479">
  <si>
    <t>2023年部门预算公开表</t>
  </si>
  <si>
    <t>单位编码：</t>
  </si>
  <si>
    <t>100013</t>
  </si>
  <si>
    <t>单位名称：</t>
  </si>
  <si>
    <t>湖南城陵矶新港区政务服务中心</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</si>
  <si>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</si>
  <si>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</si>
  <si>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</si>
  <si>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</si>
  <si>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</si>
  <si>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</si>
  <si>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</si>
  <si>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</si>
  <si>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</si>
  <si>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</si>
  <si>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</si>
  <si>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</si>
  <si>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</si>
  <si>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</si>
  <si>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</si>
  <si>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</si>
  <si>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</si>
  <si>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</si>
  <si>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</si>
  <si>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</si>
  <si>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</si>
  <si>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</si>
  <si>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</si>
  <si>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</si>
  <si>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</si>
  <si>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部门：100_湖南城陵矶新港区管理委员会</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</si>
  <si>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</si>
  <si>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</si>
  <si>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</si>
  <si>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</si>
  <si>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</si>
  <si>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</si>
  <si>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</si>
  <si>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</si>
  <si>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</si>
  <si>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</si>
  <si>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</si>
  <si>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</si>
  <si>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</si>
  <si>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</si>
  <si>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</si>
  <si>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</si>
  <si>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</si>
  <si>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</si>
  <si>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</si>
  <si>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</si>
  <si>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</si>
  <si>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</si>
  <si>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</si>
  <si>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</si>
  <si>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</si>
  <si>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</si>
  <si>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</si>
  <si>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</si>
  <si>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</si>
  <si>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</si>
  <si>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</si>
  <si>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</si>
  <si>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</si>
  <si>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</si>
  <si>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</si>
  <si>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</si>
  <si>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</si>
  <si>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</si>
  <si>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</si>
  <si>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</si>
  <si>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</si>
  <si>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</si>
  <si>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</si>
  <si>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</si>
  <si>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</si>
  <si>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</si>
  <si>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</si>
  <si>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</si>
  <si>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</si>
  <si>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</si>
  <si>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</si>
  <si>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</si>
  <si>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</si>
  <si>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</si>
  <si>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</si>
  <si>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</si>
  <si>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</si>
  <si>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</si>
  <si>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</si>
  <si>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</si>
  <si>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</si>
  <si>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</si>
  <si>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</si>
  <si>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</si>
  <si>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</si>
  <si>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</si>
  <si>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</si>
  <si>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</si>
  <si>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</si>
  <si>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</si>
  <si>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</si>
  <si>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</si>
  <si>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</si>
  <si>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</si>
  <si>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</si>
  <si>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</si>
  <si>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</si>
  <si>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</si>
  <si>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</si>
  <si>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</si>
  <si>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</si>
  <si>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</si>
  <si>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</si>
  <si>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</si>
  <si>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</si>
  <si>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</si>
  <si>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</si>
  <si>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</si>
  <si>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</si>
  <si>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</si>
  <si>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</si>
  <si>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</si>
  <si>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</si>
  <si>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</si>
  <si>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</si>
  <si>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</si>
  <si>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</si>
  <si>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</si>
  <si>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</si>
  <si>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</si>
  <si>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</si>
  <si>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</si>
  <si>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</si>
  <si>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</si>
  <si>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</si>
  <si>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</si>
  <si>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</si>
  <si>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</si>
  <si>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</si>
  <si>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</si>
  <si>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</si>
  <si>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</si>
  <si>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</si>
  <si>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</si>
  <si>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</si>
  <si>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</si>
  <si>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</si>
  <si>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</si>
  <si>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</si>
  <si>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</si>
  <si>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</si>
  <si>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</si>
  <si>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100</t>
  </si>
  <si>
    <t>湖南城陵矶新港区管理委员会</t>
  </si>
  <si>
    <t xml:space="preserve">  100013</t>
  </si>
  <si>
    <t xml:space="preserve">  湖南城陵矶新港区政务服务中心</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</si>
  <si>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</si>
  <si>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</si>
  <si>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</si>
  <si>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</si>
  <si>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</si>
  <si>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</si>
  <si>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</si>
  <si>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</si>
  <si>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</si>
  <si>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</si>
  <si>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</si>
  <si>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</si>
  <si>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</si>
  <si>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01</t>
  </si>
  <si>
    <t xml:space="preserve">    2010101</t>
  </si>
  <si>
    <t xml:space="preserve">    行政运行</t>
  </si>
  <si>
    <t>03</t>
  </si>
  <si>
    <t xml:space="preserve">    2010301</t>
  </si>
  <si>
    <t>29</t>
  </si>
  <si>
    <t>06</t>
  </si>
  <si>
    <t xml:space="preserve">    2012906</t>
  </si>
  <si>
    <t xml:space="preserve">    工会事务</t>
  </si>
  <si>
    <t>208</t>
  </si>
  <si>
    <t>05</t>
  </si>
  <si>
    <t xml:space="preserve">    2080505</t>
  </si>
  <si>
    <t xml:space="preserve">    机关事业单位基本养老保险缴费支出</t>
  </si>
  <si>
    <t xml:space="preserve">    2080506</t>
  </si>
  <si>
    <t xml:space="preserve">    机关事业单位职业年金缴费支出</t>
  </si>
  <si>
    <t>99</t>
  </si>
  <si>
    <t xml:space="preserve">    2089999</t>
  </si>
  <si>
    <t xml:space="preserve">    其他社会保障和就业支出</t>
  </si>
  <si>
    <t>210</t>
  </si>
  <si>
    <t>11</t>
  </si>
  <si>
    <t xml:space="preserve">    2101101</t>
  </si>
  <si>
    <t xml:space="preserve">    行政单位医疗</t>
  </si>
  <si>
    <t>221</t>
  </si>
  <si>
    <t>02</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</si>
  <si>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</si>
  <si>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</si>
  <si>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</si>
  <si>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</si>
  <si>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</si>
  <si>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</si>
  <si>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</si>
  <si>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</si>
  <si>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</si>
  <si>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</si>
  <si>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</si>
  <si>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</si>
  <si>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</si>
  <si>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</si>
  <si>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</si>
  <si>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</si>
  <si>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</si>
  <si>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</si>
  <si>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</si>
  <si>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</si>
  <si>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100013</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</si>
  <si>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</si>
  <si>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</si>
  <si>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</si>
  <si>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</si>
  <si>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</si>
  <si>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</si>
  <si>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</si>
  <si>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</si>
  <si>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</si>
  <si>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</si>
  <si>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</si>
  <si>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</si>
  <si>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</si>
  <si>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</si>
  <si>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</si>
  <si>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</si>
  <si>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</si>
  <si>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</si>
  <si>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</si>
  <si>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</si>
  <si>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</si>
  <si>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</si>
  <si>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</si>
  <si>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</si>
  <si>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</si>
  <si>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商品和服务支出</t>
  </si>
  <si>
    <t xml:space="preserve">   201</t>
  </si>
  <si>
    <t xml:space="preserve">   一般公共服务支出</t>
  </si>
  <si>
    <t xml:space="preserve">    20103</t>
  </si>
  <si>
    <t xml:space="preserve">    政府办公厅（室）及相关机构事务</t>
  </si>
  <si>
    <t xml:space="preserve">     2010301</t>
  </si>
  <si>
    <t xml:space="preserve">     行政运行</t>
  </si>
  <si>
    <t xml:space="preserve">    20129</t>
  </si>
  <si>
    <t xml:space="preserve">    群众团体事务</t>
  </si>
  <si>
    <t xml:space="preserve">     2012906</t>
  </si>
  <si>
    <t xml:space="preserve">     工会事务</t>
  </si>
  <si>
    <t xml:space="preserve">    20101</t>
  </si>
  <si>
    <t xml:space="preserve">    人大事务</t>
  </si>
  <si>
    <t xml:space="preserve">     2010101</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</si>
  <si>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</si>
  <si>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</si>
  <si>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</si>
  <si>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</si>
  <si>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</si>
  <si>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</si>
  <si>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</si>
  <si>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</si>
  <si>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</si>
  <si>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</si>
  <si>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</si>
  <si>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</si>
  <si>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</si>
  <si>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</si>
  <si>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</si>
  <si>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</si>
  <si>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</si>
  <si>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</si>
  <si>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</si>
  <si>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</si>
  <si>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</si>
  <si>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</si>
  <si>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</si>
  <si>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</si>
  <si>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</si>
  <si>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</si>
  <si>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</si>
  <si>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</si>
  <si>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</si>
  <si>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</si>
  <si>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</si>
  <si>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</si>
  <si>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</si>
  <si>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</si>
  <si>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</si>
  <si>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</si>
  <si>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</si>
  <si>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</si>
  <si>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</si>
  <si>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</si>
  <si>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</si>
  <si>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</si>
  <si>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</si>
  <si>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</si>
  <si>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</si>
  <si>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</si>
  <si>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</si>
  <si>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</si>
  <si>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</si>
  <si>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</si>
  <si>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</si>
  <si>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</si>
  <si>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</si>
  <si>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</si>
  <si>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</si>
  <si>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</si>
  <si>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</si>
  <si>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</si>
  <si>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</si>
  <si>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</si>
  <si>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</si>
  <si>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</si>
  <si>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</si>
  <si>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</si>
  <si>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</si>
  <si>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</si>
  <si>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</si>
  <si>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</si>
  <si>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</si>
  <si>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</si>
  <si>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</si>
  <si>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</si>
  <si>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</si>
  <si>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</si>
  <si>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</si>
  <si>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</si>
  <si>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</si>
  <si>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</si>
  <si>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</si>
  <si>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</si>
  <si>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</si>
  <si>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</si>
  <si>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</si>
  <si>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</si>
  <si>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</si>
  <si>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</si>
  <si>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</si>
  <si>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</si>
  <si>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</si>
  <si>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</si>
  <si>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</si>
  <si>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</si>
  <si>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</si>
  <si>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</si>
  <si>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</si>
  <si>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</si>
  <si>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</si>
  <si>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</si>
  <si>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</si>
  <si>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</si>
  <si>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</si>
  <si>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</si>
  <si>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</si>
  <si>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</si>
  <si>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</si>
  <si>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</si>
  <si>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</si>
  <si>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</si>
  <si>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</si>
  <si>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</si>
  <si>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</si>
  <si>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</si>
  <si>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</si>
  <si>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</si>
  <si>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</si>
  <si>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</si>
  <si>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</si>
  <si>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</si>
  <si>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</si>
  <si>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</si>
  <si>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</si>
  <si>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</si>
  <si>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</si>
  <si>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</si>
  <si>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</si>
  <si>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100013</t>
  </si>
  <si>
    <t xml:space="preserve">   12345平台建设</t>
  </si>
  <si>
    <t xml:space="preserve">   “一网通办”平台</t>
  </si>
  <si>
    <t xml:space="preserve">   服务自贸区政务改革</t>
  </si>
  <si>
    <t xml:space="preserve">   公章刻制政府买单及“港区兴业包”</t>
  </si>
  <si>
    <t xml:space="preserve">   派驻单位经费</t>
  </si>
  <si>
    <t xml:space="preserve">   政务服务中心大厅提质改造及“政务外网”维护建设项目</t>
  </si>
  <si>
    <t xml:space="preserve">   政务工作专项经费</t>
  </si>
  <si>
    <t xml:space="preserve">   政务公开平台建设</t>
  </si>
  <si>
    <t>附件2-2：</t>
  </si>
  <si>
    <r>
      <rPr>
        <b/>
        <sz val="18"/>
        <rFont val="宋体"/>
        <charset val="134"/>
      </rPr>
      <t xml:space="preserve">   </t>
    </r>
    <r>
      <rPr>
        <b/>
        <u/>
        <sz val="18"/>
        <rFont val="宋体"/>
        <charset val="134"/>
      </rPr>
      <t xml:space="preserve"> 政务服务中心</t>
    </r>
    <r>
      <rPr>
        <b/>
        <sz val="18"/>
        <rFont val="宋体"/>
        <charset val="134"/>
      </rPr>
      <t>项目支出预算绩效目标申报表</t>
    </r>
  </si>
  <si>
    <t>单位：万元</t>
  </si>
  <si>
    <t>项目名称</t>
  </si>
  <si>
    <t>项目属性</t>
  </si>
  <si>
    <t>项目资金</t>
  </si>
  <si>
    <t>项目立项依据</t>
  </si>
  <si>
    <t>项目保障措施</t>
  </si>
  <si>
    <t>项目年度实施进度计划</t>
  </si>
  <si>
    <t>项目长期绩效目标</t>
  </si>
  <si>
    <t>项目年度绩效目标</t>
  </si>
  <si>
    <t>项目产出指标</t>
  </si>
  <si>
    <t>项目绩效指标</t>
  </si>
  <si>
    <t>其他说明的问题</t>
  </si>
  <si>
    <t>其中：财政拨款</t>
  </si>
  <si>
    <t>项目数量指标</t>
  </si>
  <si>
    <t>项目质量指标</t>
  </si>
  <si>
    <t>项目时效指标</t>
  </si>
  <si>
    <t>项目成本指标</t>
  </si>
  <si>
    <t>项目经济效益指标</t>
  </si>
  <si>
    <t>项目社会效益指标</t>
  </si>
  <si>
    <t>项目生态效益指标</t>
  </si>
  <si>
    <t>项目可持续影响指标</t>
  </si>
  <si>
    <t>项目社会公众或服务对象满意度</t>
  </si>
  <si>
    <t>107001</t>
  </si>
  <si>
    <t>政务服务中心大厅提质改造及“政务外网”维护建设项目</t>
  </si>
  <si>
    <t>新增项目</t>
  </si>
  <si>
    <t>《关于解决政务服务中心提质改造及“电子政务外网”维护建设经费的请示</t>
  </si>
  <si>
    <t>部门制定的规定</t>
  </si>
  <si>
    <t>2023年2月至2023年6月。</t>
  </si>
  <si>
    <t>深化“放管服”改革，进一步推进“互联网+政务服务”，加快构建全国一体化网上政务服务体系，推进跨层级、跨地域、跨系统、跨部门、跨业务的协同管理和服务，推动企业和群众办事线上“一网通办”（一网），线下“只进一扇门”（一门），现场办理“最多跑一次”（一次），让企业和群众到政府办事像“网购”一样方便。</t>
  </si>
  <si>
    <t xml:space="preserve">1、实现“三集中三到位”，所以政务服务事项办事只进一个大厅
2、构建安全稳定的“政务外网”网络环境。
</t>
  </si>
  <si>
    <t>1、扩增窗口至36个，满足区内企业办事需求；
2、实现区内使用“政务外网”用户全部纳入监管。</t>
  </si>
  <si>
    <t xml:space="preserve">1、实现我区政务服务事项可网办率达100%；；       2、实现前台综合受理、后台分类审批、统一窗口出件模式。
</t>
  </si>
  <si>
    <t>2023年6月份前完成。</t>
  </si>
  <si>
    <t>控制在预算内</t>
  </si>
  <si>
    <t>激发了市场主体活力，增强了经济发展内生动力，提升了经济社会创造力和运行效率。</t>
  </si>
  <si>
    <t>提高营商环境水平</t>
  </si>
  <si>
    <t>展示港区形象，体现港区魅力</t>
  </si>
  <si>
    <t xml:space="preserve">打造综合性政务服务大厅，形成政务服务“远程办”、“不见面”模式；
</t>
  </si>
  <si>
    <t>1、力争企业群众在“一网通办”平台满意率达到100%；
2、提升政务公开社会满意度。</t>
  </si>
  <si>
    <t>公章刻制政府买单及“港区兴业包”经费</t>
  </si>
  <si>
    <t>延续项目</t>
  </si>
  <si>
    <t>《关于印发新港区企业开办一件事一天办结便利化行动实施方案的通知》（城新港发［2019］13号）</t>
  </si>
  <si>
    <t>2023年1月至2023年12月</t>
  </si>
  <si>
    <t>实现区内企业开办“一件事”零成本“一天办结”；营造良好的营商环境，提升企业归属感、获得感。</t>
  </si>
  <si>
    <t>1、为2023年新增区内企业提供全套免费公章；
2、为2023年区内企业提供包含营业执照、税控Ukey、便利袋、区内涉企政策等全套资料的“港区兴业包”</t>
  </si>
  <si>
    <t>1、每套（4枚）公章费用按300元/套执行标准；
2、根据实际注册企业数确保公章、兴业包提供数量</t>
  </si>
  <si>
    <t>公章完整无损；兴业包资料齐全</t>
  </si>
  <si>
    <t>持续进行</t>
  </si>
  <si>
    <t>节省企业开办初期的公章费用支出</t>
  </si>
  <si>
    <t>大大缩减了区内投资企业的企业注册所需时间</t>
  </si>
  <si>
    <t>提升企业归属感、获得感。</t>
  </si>
  <si>
    <t>营造良好营商环境，提供港区招商口碑</t>
  </si>
  <si>
    <t>提升社会满意度</t>
  </si>
  <si>
    <t>填报部门（盖章）：                                                                                                                                            部门负责人（签名）：</t>
  </si>
  <si>
    <t>附件2-1：</t>
  </si>
  <si>
    <r>
      <rPr>
        <b/>
        <u/>
        <sz val="18"/>
        <rFont val="宋体"/>
        <charset val="134"/>
      </rPr>
      <t>政务服务中心</t>
    </r>
    <r>
      <rPr>
        <b/>
        <sz val="18"/>
        <rFont val="宋体"/>
        <charset val="134"/>
      </rPr>
      <t>部门(单位)整体支出预算绩效目标申报表</t>
    </r>
  </si>
  <si>
    <t>单位
编码</t>
  </si>
  <si>
    <t>单位
名称</t>
  </si>
  <si>
    <t>年度预算申请资金</t>
  </si>
  <si>
    <t>部门职能职责概述</t>
  </si>
  <si>
    <t>年度整体绩效目标</t>
  </si>
  <si>
    <t>年度整体绩效指标</t>
  </si>
  <si>
    <t>总额</t>
  </si>
  <si>
    <t>基本
支出</t>
  </si>
  <si>
    <t>项目
支出</t>
  </si>
  <si>
    <t>产出指标</t>
  </si>
  <si>
    <t>效益指标</t>
  </si>
  <si>
    <t>数量指标</t>
  </si>
  <si>
    <t>质量指标</t>
  </si>
  <si>
    <t>时效指标</t>
  </si>
  <si>
    <t>成本指标</t>
  </si>
  <si>
    <t>经济效益指标</t>
  </si>
  <si>
    <t>社会效益指标</t>
  </si>
  <si>
    <t>生态效益指标</t>
  </si>
  <si>
    <t>可持续影响指标</t>
  </si>
  <si>
    <t>社会公众或服务对象满意度</t>
  </si>
  <si>
    <t>政务服务中心</t>
  </si>
  <si>
    <t xml:space="preserve">负责为企业、群众提供一站式服务，负责推进、指导、协调、监督、考核实施政务公开工作；负责进驻政务服务中心窗口的行政审批代办；牵头负责深化行政审批改革、行政赋权相关工作；负责牵头电子政务建设、大数据中心相关工作
</t>
  </si>
  <si>
    <t xml:space="preserve">
目标1、进一步优化全省“互联网+政务服务”系统，加快推进“互联网＋政务服务”，加强窗口人员作风建设，提高群众办事满意度；
目标2、进一步深化行政审批改革，大力推行便企惠民举措；加强对下放事项承接情况和实施效果的跟踪评估，建立“能放能收”的动态调整机制
目标3、加强网络数据安全保护。统一对新港区管委会电子政务外网进行管理及运维；建立防火墙，确保网络信息安全；指导各使用电子政务外网网络部门进行接入。</t>
  </si>
  <si>
    <t>1、组织20人次规模“一窗受理”平台、工改系统等培训会2次以上；
2、保障进驻大厅21个窗口30人日常办公正常运转。</t>
  </si>
  <si>
    <t xml:space="preserve">1、政务服务事项可网办率达100%；
2、实现政务服务事项“四端”协同可办模式；
</t>
  </si>
  <si>
    <t>2023年6月前完成政务大厅提质改造升级工作。</t>
  </si>
  <si>
    <t>控制在预算内。</t>
  </si>
  <si>
    <t>　“互联网＋政务”服务便捷、快速和多样化，信息流通的效率得到提升，流通成本大大降低；激发了市场主体活力，增强了经济发展内生动力，提升了经济社会创造力和运行效率。</t>
  </si>
  <si>
    <t>1、保障中心日常办公正常运转；
2、通过加强对窗口的管理和完善大厅建设，力争使群众、企业对中心各窗口的满意度达到100%；              3、推行政务服务“最多跑一次”改革，不断优化办事流程，提高政务服务事项办事效率，切实增强群众和企业获得感；      4、通过开展行政审批标准版化建设和强化对审批服务过程的管理，努力实现按时办结率达100%以上。</t>
  </si>
  <si>
    <t>展示港区形象，体现港区魅力；提升企业归属感、获得感。</t>
  </si>
  <si>
    <t>对政务服务中心场地提质改造，提升群众和企业办事的便捷度和舒适度等改善长期影响。</t>
  </si>
  <si>
    <t>1、力争企业、群众满意率达到100%；
2、提升政务公开社会满意度。</t>
  </si>
  <si>
    <r>
      <rPr>
        <sz val="12"/>
        <rFont val="宋体"/>
        <charset val="134"/>
      </rPr>
      <t xml:space="preserve">填报部门（盖章）：                                                                                                        </t>
    </r>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部门负责人（签名）：</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</si>
</sst>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0">
    <font>
      <sz val="11"/>
      <color indexed="8"/>
      <name val="宋体"/>
      <charset val="1"/>
      <scheme val="minor"/>
    </font>
    <font>
      <sz val="9"/>
      <name val="宋体"/>
      <charset val="134"/>
    </font>
    <font>
      <b/>
      <sz val="16"/>
      <name val="宋体"/>
      <charset val="134"/>
    </font>
    <font>
      <sz val="10"/>
      <name val="宋体"/>
      <charset val="134"/>
    </font>
    <font>
      <b/>
      <u/>
      <sz val="18"/>
      <name val="宋体"/>
      <charset val="134"/>
    </font>
    <font>
      <b/>
      <sz val="18"/>
      <name val="宋体"/>
      <charset val="134"/>
    </font>
    <font>
      <b/>
      <sz val="12"/>
      <name val="宋体"/>
      <charset val="134"/>
    </font>
    <font>
      <sz val="12"/>
      <name val="宋体"/>
      <charset val="134"/>
    </font>
    <font>
      <sz val="10.5"/>
      <name val="宋体"/>
      <charset val="134"/>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0" fillId="0" borderId="0" applyFont="0" applyFill="0" applyBorder="0" applyAlignment="0" applyProtection="0">
      <alignment vertical="center"/>
    </xf>
    <xf numFmtId="0" fontId="21" fillId="3" borderId="0" applyNumberFormat="0" applyBorder="0" applyAlignment="0" applyProtection="0">
      <alignment vertical="center"/>
    </xf>
    <xf numFmtId="0" fontId="22" fillId="4" borderId="7"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5" borderId="0" applyNumberFormat="0" applyBorder="0" applyAlignment="0" applyProtection="0">
      <alignment vertical="center"/>
    </xf>
    <xf numFmtId="0" fontId="23" fillId="6" borderId="0" applyNumberFormat="0" applyBorder="0" applyAlignment="0" applyProtection="0">
      <alignment vertical="center"/>
    </xf>
    <xf numFmtId="43" fontId="20" fillId="0" borderId="0" applyFont="0" applyFill="0" applyBorder="0" applyAlignment="0" applyProtection="0">
      <alignment vertical="center"/>
    </xf>
    <xf numFmtId="0" fontId="24" fillId="7"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8" borderId="8" applyNumberFormat="0" applyFont="0" applyAlignment="0" applyProtection="0">
      <alignment vertical="center"/>
    </xf>
    <xf numFmtId="0" fontId="24" fillId="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32" fillId="0" borderId="9" applyNumberFormat="0" applyFill="0" applyAlignment="0" applyProtection="0">
      <alignment vertical="center"/>
    </xf>
    <xf numFmtId="0" fontId="24" fillId="10" borderId="0" applyNumberFormat="0" applyBorder="0" applyAlignment="0" applyProtection="0">
      <alignment vertical="center"/>
    </xf>
    <xf numFmtId="0" fontId="27" fillId="0" borderId="10" applyNumberFormat="0" applyFill="0" applyAlignment="0" applyProtection="0">
      <alignment vertical="center"/>
    </xf>
    <xf numFmtId="0" fontId="24" fillId="11" borderId="0" applyNumberFormat="0" applyBorder="0" applyAlignment="0" applyProtection="0">
      <alignment vertical="center"/>
    </xf>
    <xf numFmtId="0" fontId="33" fillId="12" borderId="11" applyNumberFormat="0" applyAlignment="0" applyProtection="0">
      <alignment vertical="center"/>
    </xf>
    <xf numFmtId="0" fontId="34" fillId="12" borderId="7" applyNumberFormat="0" applyAlignment="0" applyProtection="0">
      <alignment vertical="center"/>
    </xf>
    <xf numFmtId="0" fontId="35" fillId="13" borderId="12" applyNumberFormat="0" applyAlignment="0" applyProtection="0">
      <alignment vertical="center"/>
    </xf>
    <xf numFmtId="0" fontId="21" fillId="14" borderId="0" applyNumberFormat="0" applyBorder="0" applyAlignment="0" applyProtection="0">
      <alignment vertical="center"/>
    </xf>
    <xf numFmtId="0" fontId="24" fillId="15" borderId="0" applyNumberFormat="0" applyBorder="0" applyAlignment="0" applyProtection="0">
      <alignment vertical="center"/>
    </xf>
    <xf numFmtId="0" fontId="36" fillId="0" borderId="13" applyNumberFormat="0" applyFill="0" applyAlignment="0" applyProtection="0">
      <alignment vertical="center"/>
    </xf>
    <xf numFmtId="0" fontId="37" fillId="0" borderId="14" applyNumberFormat="0" applyFill="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21" fillId="18" borderId="0" applyNumberFormat="0" applyBorder="0" applyAlignment="0" applyProtection="0">
      <alignment vertical="center"/>
    </xf>
    <xf numFmtId="0" fontId="24"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4" fillId="28" borderId="0" applyNumberFormat="0" applyBorder="0" applyAlignment="0" applyProtection="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1" fillId="32" borderId="0" applyNumberFormat="0" applyBorder="0" applyAlignment="0" applyProtection="0">
      <alignment vertical="center"/>
    </xf>
    <xf numFmtId="0" fontId="24" fillId="33" borderId="0" applyNumberFormat="0" applyBorder="0" applyAlignment="0" applyProtection="0">
      <alignment vertical="center"/>
    </xf>
  </cellStyleXfs>
  <cellXfs count="80">
    <xf numFmtId="0" fontId="0" fillId="0" borderId="0" xfId="0" applyFont="1" applyBorder="1">
      <alignment vertical="center"/>
    </xf>
    <xf numFmtId="0" fontId="1" fillId="0" borderId="0" xfId="0" applyFont="1" applyFill="1" applyBorder="1" applyAlignment="1"/>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NumberFormat="1" applyFont="1" applyFill="1" applyBorder="1" applyAlignment="1">
      <alignment horizontal="center" vertical="center"/>
    </xf>
    <xf numFmtId="0" fontId="4"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7" fillId="0" borderId="3" xfId="0"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4" fontId="7" fillId="0" borderId="2"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left" vertical="center" wrapText="1"/>
    </xf>
    <xf numFmtId="49" fontId="7" fillId="0" borderId="1" xfId="0" applyNumberFormat="1" applyFont="1" applyFill="1" applyBorder="1" applyAlignment="1" applyProtection="1">
      <alignment horizontal="left" vertical="center" wrapText="1"/>
    </xf>
    <xf numFmtId="0" fontId="7" fillId="0" borderId="4" xfId="0" applyFont="1" applyFill="1" applyBorder="1" applyAlignment="1">
      <alignment horizontal="left" vertical="center"/>
    </xf>
    <xf numFmtId="0" fontId="1" fillId="0" borderId="0" xfId="0" applyFont="1" applyFill="1" applyBorder="1" applyAlignment="1">
      <alignment wrapText="1"/>
    </xf>
    <xf numFmtId="0" fontId="7" fillId="0" borderId="5" xfId="0" applyFont="1" applyFill="1" applyBorder="1" applyAlignment="1">
      <alignment horizontal="right" vertical="center"/>
    </xf>
    <xf numFmtId="0" fontId="7" fillId="0" borderId="1" xfId="0" applyFont="1" applyFill="1" applyBorder="1" applyAlignment="1">
      <alignment horizontal="center" vertical="center" wrapText="1"/>
    </xf>
    <xf numFmtId="0" fontId="6" fillId="0" borderId="1" xfId="0" applyNumberFormat="1" applyFont="1" applyFill="1" applyBorder="1" applyAlignment="1" applyProtection="1">
      <alignment vertical="center" wrapText="1"/>
    </xf>
    <xf numFmtId="4" fontId="7" fillId="0" borderId="1"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0" fontId="8" fillId="0" borderId="0" xfId="0" applyFont="1" applyFill="1" applyBorder="1" applyAlignment="1">
      <alignment horizontal="justify" vertical="center"/>
    </xf>
    <xf numFmtId="0" fontId="8" fillId="0" borderId="0" xfId="0" applyFont="1" applyFill="1" applyBorder="1" applyAlignment="1"/>
    <xf numFmtId="0" fontId="7" fillId="0" borderId="5" xfId="0" applyFont="1" applyFill="1" applyBorder="1" applyAlignment="1">
      <alignment horizontal="center" vertical="center"/>
    </xf>
    <xf numFmtId="0" fontId="6" fillId="0" borderId="1" xfId="0" applyNumberFormat="1" applyFont="1" applyFill="1" applyBorder="1" applyAlignment="1" applyProtection="1">
      <alignment horizontal="left" vertical="center" wrapText="1"/>
    </xf>
    <xf numFmtId="49" fontId="7" fillId="0" borderId="3"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9" fillId="0" borderId="0" xfId="0" applyFont="1" applyBorder="1" applyAlignment="1">
      <alignment vertical="center" wrapText="1"/>
    </xf>
    <xf numFmtId="0" fontId="10" fillId="0" borderId="0" xfId="0" applyFont="1" applyBorder="1" applyAlignment="1">
      <alignment horizontal="center" vertical="center" wrapText="1"/>
    </xf>
    <xf numFmtId="0" fontId="11" fillId="0" borderId="0" xfId="0" applyFont="1" applyBorder="1" applyAlignment="1">
      <alignment vertical="center" wrapText="1"/>
    </xf>
    <xf numFmtId="0" fontId="12" fillId="0" borderId="6" xfId="0" applyFont="1" applyBorder="1" applyAlignment="1">
      <alignment horizontal="center" vertical="center" wrapText="1"/>
    </xf>
    <xf numFmtId="0" fontId="13" fillId="0" borderId="6" xfId="0" applyFont="1" applyBorder="1" applyAlignment="1">
      <alignment vertical="center" wrapText="1"/>
    </xf>
    <xf numFmtId="0" fontId="13" fillId="0" borderId="6" xfId="0" applyFont="1" applyBorder="1" applyAlignment="1">
      <alignment horizontal="center" vertical="center" wrapText="1"/>
    </xf>
    <xf numFmtId="4" fontId="13" fillId="0" borderId="6" xfId="0" applyNumberFormat="1" applyFont="1" applyBorder="1" applyAlignment="1">
      <alignment vertical="center" wrapText="1"/>
    </xf>
    <xf numFmtId="0" fontId="13" fillId="0" borderId="6" xfId="0" applyFont="1" applyBorder="1" applyAlignment="1">
      <alignment horizontal="left" vertical="center" wrapText="1"/>
    </xf>
    <xf numFmtId="0" fontId="14" fillId="2" borderId="6" xfId="0" applyFont="1" applyFill="1" applyBorder="1" applyAlignment="1">
      <alignment horizontal="left" vertical="center" wrapText="1"/>
    </xf>
    <xf numFmtId="4" fontId="14" fillId="0" borderId="6" xfId="0" applyNumberFormat="1" applyFont="1" applyBorder="1" applyAlignment="1">
      <alignment vertical="center" wrapText="1"/>
    </xf>
    <xf numFmtId="0" fontId="9" fillId="0" borderId="0" xfId="0" applyFont="1" applyBorder="1" applyAlignment="1">
      <alignment horizontal="right" vertical="center" wrapText="1"/>
    </xf>
    <xf numFmtId="0" fontId="11" fillId="0" borderId="0" xfId="0" applyFont="1" applyBorder="1" applyAlignment="1">
      <alignment horizontal="right" vertical="center" wrapText="1"/>
    </xf>
    <xf numFmtId="0" fontId="14" fillId="0" borderId="6" xfId="0" applyFont="1" applyBorder="1" applyAlignment="1">
      <alignment vertical="center" wrapText="1"/>
    </xf>
    <xf numFmtId="0" fontId="13" fillId="2" borderId="6" xfId="0" applyFont="1" applyFill="1" applyBorder="1" applyAlignment="1">
      <alignment horizontal="left" vertical="center" wrapText="1"/>
    </xf>
    <xf numFmtId="4" fontId="14" fillId="0" borderId="6" xfId="0" applyNumberFormat="1" applyFont="1" applyBorder="1" applyAlignment="1">
      <alignment horizontal="right" vertical="center" wrapText="1"/>
    </xf>
    <xf numFmtId="0" fontId="13" fillId="2" borderId="6" xfId="0" applyFont="1" applyFill="1" applyBorder="1" applyAlignment="1">
      <alignment vertical="center" wrapText="1"/>
    </xf>
    <xf numFmtId="0" fontId="14" fillId="2" borderId="6" xfId="0" applyFont="1" applyFill="1" applyBorder="1" applyAlignment="1">
      <alignment horizontal="center" vertical="center" wrapText="1"/>
    </xf>
    <xf numFmtId="0" fontId="14" fillId="2" borderId="6" xfId="0" applyFont="1" applyFill="1" applyBorder="1" applyAlignment="1">
      <alignment vertical="center" wrapText="1"/>
    </xf>
    <xf numFmtId="4" fontId="14" fillId="2" borderId="6" xfId="0" applyNumberFormat="1" applyFont="1" applyFill="1" applyBorder="1" applyAlignment="1">
      <alignment vertical="center" wrapText="1"/>
    </xf>
    <xf numFmtId="0" fontId="9" fillId="0" borderId="6" xfId="0" applyFont="1" applyBorder="1" applyAlignment="1">
      <alignment vertical="center" wrapText="1"/>
    </xf>
    <xf numFmtId="4" fontId="13" fillId="0" borderId="6" xfId="0" applyNumberFormat="1" applyFont="1" applyBorder="1" applyAlignment="1">
      <alignment horizontal="right" vertical="center" wrapText="1"/>
    </xf>
    <xf numFmtId="0" fontId="15" fillId="0" borderId="0" xfId="0" applyFont="1" applyBorder="1" applyAlignment="1">
      <alignment horizontal="center" vertical="center" wrapText="1"/>
    </xf>
    <xf numFmtId="0" fontId="13" fillId="2" borderId="6" xfId="0" applyFont="1" applyFill="1" applyBorder="1" applyAlignment="1">
      <alignment horizontal="center" vertical="center" wrapText="1"/>
    </xf>
    <xf numFmtId="0" fontId="16" fillId="0" borderId="0" xfId="0" applyFont="1" applyBorder="1" applyAlignment="1">
      <alignment vertical="center" wrapText="1"/>
    </xf>
    <xf numFmtId="0" fontId="14" fillId="0" borderId="0" xfId="0" applyFont="1" applyBorder="1" applyAlignment="1">
      <alignment vertical="center" wrapText="1"/>
    </xf>
    <xf numFmtId="0" fontId="13" fillId="0" borderId="0" xfId="0" applyFont="1" applyBorder="1" applyAlignment="1">
      <alignment vertical="center" wrapText="1"/>
    </xf>
    <xf numFmtId="4" fontId="13" fillId="2" borderId="6" xfId="0" applyNumberFormat="1" applyFont="1" applyFill="1" applyBorder="1" applyAlignment="1">
      <alignment vertical="center" wrapText="1"/>
    </xf>
    <xf numFmtId="0" fontId="9" fillId="0" borderId="0" xfId="0" applyFont="1" applyBorder="1" applyAlignment="1">
      <alignment horizontal="center" vertical="center" wrapText="1"/>
    </xf>
    <xf numFmtId="0" fontId="11" fillId="0" borderId="0" xfId="0" applyFont="1" applyBorder="1" applyAlignment="1">
      <alignment horizontal="left" vertical="center" wrapText="1"/>
    </xf>
    <xf numFmtId="0" fontId="12" fillId="0" borderId="6" xfId="0" applyFont="1" applyBorder="1" applyAlignment="1">
      <alignment vertical="center" wrapText="1"/>
    </xf>
    <xf numFmtId="4" fontId="12" fillId="0" borderId="6" xfId="0" applyNumberFormat="1" applyFont="1" applyBorder="1" applyAlignment="1">
      <alignment vertical="center" wrapText="1"/>
    </xf>
    <xf numFmtId="0" fontId="16" fillId="0" borderId="6" xfId="0" applyFont="1" applyBorder="1" applyAlignment="1">
      <alignment vertical="center" wrapText="1"/>
    </xf>
    <xf numFmtId="0" fontId="12" fillId="2" borderId="6" xfId="0" applyFont="1" applyFill="1" applyBorder="1" applyAlignment="1">
      <alignment horizontal="left" vertical="center" wrapText="1"/>
    </xf>
    <xf numFmtId="4" fontId="12" fillId="2" borderId="6" xfId="0" applyNumberFormat="1" applyFont="1" applyFill="1" applyBorder="1" applyAlignment="1">
      <alignment vertical="center" wrapText="1"/>
    </xf>
    <xf numFmtId="0" fontId="16" fillId="2" borderId="6" xfId="0" applyFont="1" applyFill="1" applyBorder="1" applyAlignment="1">
      <alignment horizontal="center" vertical="center" wrapText="1"/>
    </xf>
    <xf numFmtId="0" fontId="16" fillId="2" borderId="6" xfId="0" applyFont="1" applyFill="1" applyBorder="1" applyAlignment="1">
      <alignment horizontal="left" vertical="center" wrapText="1"/>
    </xf>
    <xf numFmtId="0" fontId="16" fillId="2" borderId="6" xfId="0" applyFont="1" applyFill="1" applyBorder="1" applyAlignment="1">
      <alignment vertical="center" wrapText="1"/>
    </xf>
    <xf numFmtId="4" fontId="16" fillId="0" borderId="6" xfId="0" applyNumberFormat="1" applyFont="1" applyBorder="1" applyAlignment="1">
      <alignment vertical="center" wrapText="1"/>
    </xf>
    <xf numFmtId="4" fontId="16" fillId="2" borderId="6" xfId="0" applyNumberFormat="1" applyFont="1" applyFill="1" applyBorder="1" applyAlignment="1">
      <alignment vertical="center" wrapText="1"/>
    </xf>
    <xf numFmtId="0" fontId="12" fillId="2" borderId="6" xfId="0" applyFont="1" applyFill="1" applyBorder="1" applyAlignment="1">
      <alignment vertical="center" wrapText="1"/>
    </xf>
    <xf numFmtId="0" fontId="14" fillId="0" borderId="6" xfId="0" applyFont="1" applyBorder="1" applyAlignment="1">
      <alignment horizontal="left" vertical="center" wrapText="1"/>
    </xf>
    <xf numFmtId="0" fontId="17" fillId="0" borderId="0" xfId="0" applyFont="1" applyBorder="1" applyAlignment="1">
      <alignment horizontal="center" vertical="center" wrapText="1"/>
    </xf>
    <xf numFmtId="0" fontId="11" fillId="0" borderId="6" xfId="0" applyFont="1" applyBorder="1" applyAlignment="1">
      <alignment horizontal="left" vertical="center" wrapText="1"/>
    </xf>
    <xf numFmtId="0" fontId="18" fillId="0" borderId="6" xfId="0" applyFont="1" applyBorder="1" applyAlignment="1">
      <alignment horizontal="center" vertical="center" wrapText="1"/>
    </xf>
    <xf numFmtId="0" fontId="18" fillId="0" borderId="6" xfId="0" applyFont="1" applyBorder="1" applyAlignment="1">
      <alignment horizontal="left" vertical="center" wrapText="1"/>
    </xf>
    <xf numFmtId="0" fontId="18" fillId="2" borderId="6" xfId="0" applyFont="1" applyFill="1" applyBorder="1" applyAlignment="1">
      <alignment horizontal="left" vertical="center" wrapText="1"/>
    </xf>
    <xf numFmtId="0" fontId="19"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G19" sqref="G19"/>
    </sheetView>
  </sheetViews>
  <sheetFormatPr defaultColWidth="9" defaultRowHeight="13.5" outlineLevelRow="7"/>
  <cols>
    <col min="1" max="1" width="3.66666666666667" customWidth="1"/>
    <col min="2" max="2" width="3.8" customWidth="1"/>
    <col min="3" max="3" width="4.61666666666667" customWidth="1"/>
    <col min="4" max="4" width="19.2666666666667" customWidth="1"/>
    <col min="5" max="11" width="9.76666666666667" customWidth="1"/>
  </cols>
  <sheetData>
    <row r="1" ht="64.05" customHeight="1" spans="1:9">
      <c r="A1" s="77" t="s">
        <v>0</v>
      </c>
      <c r="B1" s="77"/>
      <c r="C1" s="77"/>
      <c r="D1" s="77"/>
      <c r="E1" s="77"/>
      <c r="F1" s="77"/>
      <c r="G1" s="77"/>
      <c r="H1" s="77"/>
      <c r="I1" s="77"/>
    </row>
    <row r="2" ht="20.35" customHeight="1" spans="1:9">
      <c r="A2" s="33"/>
      <c r="B2" s="33"/>
      <c r="C2" s="33"/>
      <c r="D2" s="33"/>
      <c r="E2" s="33"/>
      <c r="F2" s="33"/>
      <c r="G2" s="33"/>
      <c r="H2" s="33"/>
      <c r="I2" s="33"/>
    </row>
    <row r="3" ht="18.8" customHeight="1" spans="1:9">
      <c r="A3" s="33"/>
      <c r="B3" s="33"/>
      <c r="C3" s="33"/>
      <c r="D3" s="33"/>
      <c r="E3" s="33"/>
      <c r="F3" s="33"/>
      <c r="G3" s="33"/>
      <c r="H3" s="33"/>
      <c r="I3" s="33"/>
    </row>
    <row r="4" ht="34.65" customHeight="1" spans="1:9">
      <c r="A4" s="78"/>
      <c r="B4" s="79"/>
      <c r="C4" s="31"/>
      <c r="D4" s="78" t="s">
        <v>1</v>
      </c>
      <c r="E4" s="79" t="s">
        <v>2</v>
      </c>
      <c r="F4" s="79"/>
      <c r="G4" s="79"/>
      <c r="H4" s="79"/>
      <c r="I4" s="31"/>
    </row>
    <row r="5" ht="47.45" customHeight="1" spans="1:9">
      <c r="A5" s="78"/>
      <c r="B5" s="79"/>
      <c r="C5" s="31"/>
      <c r="D5" s="78" t="s">
        <v>3</v>
      </c>
      <c r="E5" s="79" t="s">
        <v>4</v>
      </c>
      <c r="F5" s="79"/>
      <c r="G5" s="79"/>
      <c r="H5" s="79"/>
      <c r="I5" s="31"/>
    </row>
    <row r="6" ht="14.3" customHeight="1"/>
    <row r="7" ht="14.3" customHeight="1"/>
    <row r="8" ht="14.3" customHeight="1" spans="4:4">
      <c r="D8" s="31"/>
    </row>
  </sheetData>
  <mergeCells count="3">
    <mergeCell ref="A1:I1"/>
    <mergeCell ref="E4:H4"/>
    <mergeCell ref="E5:H5"/>
  </mergeCells>
  <printOptions horizontalCentered="1" verticalCentered="1"/>
  <pageMargins left="0.0777777777777778" right="0.0777777777777778" top="0.0777777777777778" bottom="0.0777777777777778"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M14" sqref="M14"/>
    </sheetView>
  </sheetViews>
  <sheetFormatPr defaultColWidth="9"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6" width="9.76666666666667" customWidth="1"/>
  </cols>
  <sheetData>
    <row r="1" ht="14.3" customHeight="1" spans="1:14">
      <c r="A1" s="31"/>
      <c r="M1" s="41" t="s">
        <v>277</v>
      </c>
      <c r="N1" s="41"/>
    </row>
    <row r="2" ht="39.15" customHeight="1" spans="1:14">
      <c r="A2" s="32" t="s">
        <v>14</v>
      </c>
      <c r="B2" s="32"/>
      <c r="C2" s="32"/>
      <c r="D2" s="32"/>
      <c r="E2" s="32"/>
      <c r="F2" s="32"/>
      <c r="G2" s="32"/>
      <c r="H2" s="32"/>
      <c r="I2" s="32"/>
      <c r="J2" s="32"/>
      <c r="K2" s="32"/>
      <c r="L2" s="32"/>
      <c r="M2" s="32"/>
      <c r="N2" s="32"/>
    </row>
    <row r="3" ht="19.55" customHeight="1" spans="1:14">
      <c r="A3" s="33" t="s">
        <v>30</v>
      </c>
      <c r="B3" s="33"/>
      <c r="C3" s="33"/>
      <c r="D3" s="33"/>
      <c r="E3" s="33"/>
      <c r="F3" s="33"/>
      <c r="G3" s="33"/>
      <c r="H3" s="33"/>
      <c r="I3" s="33"/>
      <c r="J3" s="33"/>
      <c r="K3" s="33"/>
      <c r="L3" s="33"/>
      <c r="M3" s="42" t="s">
        <v>31</v>
      </c>
      <c r="N3" s="42"/>
    </row>
    <row r="4" ht="36.9" customHeight="1" spans="1:14">
      <c r="A4" s="34" t="s">
        <v>158</v>
      </c>
      <c r="B4" s="34"/>
      <c r="C4" s="34"/>
      <c r="D4" s="34" t="s">
        <v>197</v>
      </c>
      <c r="E4" s="34" t="s">
        <v>198</v>
      </c>
      <c r="F4" s="34" t="s">
        <v>216</v>
      </c>
      <c r="G4" s="34" t="s">
        <v>200</v>
      </c>
      <c r="H4" s="34"/>
      <c r="I4" s="34"/>
      <c r="J4" s="34"/>
      <c r="K4" s="34"/>
      <c r="L4" s="34" t="s">
        <v>204</v>
      </c>
      <c r="M4" s="34"/>
      <c r="N4" s="34"/>
    </row>
    <row r="5" ht="34.65" customHeight="1" spans="1:14">
      <c r="A5" s="34" t="s">
        <v>166</v>
      </c>
      <c r="B5" s="34" t="s">
        <v>167</v>
      </c>
      <c r="C5" s="34" t="s">
        <v>168</v>
      </c>
      <c r="D5" s="34"/>
      <c r="E5" s="34"/>
      <c r="F5" s="34"/>
      <c r="G5" s="34" t="s">
        <v>135</v>
      </c>
      <c r="H5" s="34" t="s">
        <v>278</v>
      </c>
      <c r="I5" s="34" t="s">
        <v>279</v>
      </c>
      <c r="J5" s="34" t="s">
        <v>280</v>
      </c>
      <c r="K5" s="34" t="s">
        <v>281</v>
      </c>
      <c r="L5" s="34" t="s">
        <v>135</v>
      </c>
      <c r="M5" s="34" t="s">
        <v>217</v>
      </c>
      <c r="N5" s="34" t="s">
        <v>282</v>
      </c>
    </row>
    <row r="6" ht="19.9" customHeight="1" spans="1:14">
      <c r="A6" s="35"/>
      <c r="B6" s="35"/>
      <c r="C6" s="35"/>
      <c r="D6" s="35"/>
      <c r="E6" s="35" t="s">
        <v>135</v>
      </c>
      <c r="F6" s="37">
        <f t="shared" ref="F6:F14" si="0">G6</f>
        <v>240.91</v>
      </c>
      <c r="G6" s="51">
        <f>G8</f>
        <v>240.91</v>
      </c>
      <c r="H6" s="51">
        <f>H8</f>
        <v>120.44</v>
      </c>
      <c r="I6" s="51">
        <f>I8</f>
        <v>71.63</v>
      </c>
      <c r="J6" s="51">
        <f>J8</f>
        <v>21.22</v>
      </c>
      <c r="K6" s="51">
        <f>K8</f>
        <v>27.62</v>
      </c>
      <c r="L6" s="51"/>
      <c r="M6" s="51"/>
      <c r="N6" s="51"/>
    </row>
    <row r="7" ht="19.9" customHeight="1" spans="1:14">
      <c r="A7" s="35"/>
      <c r="B7" s="35"/>
      <c r="C7" s="35"/>
      <c r="D7" s="38" t="s">
        <v>153</v>
      </c>
      <c r="E7" s="38" t="s">
        <v>154</v>
      </c>
      <c r="F7" s="37">
        <f t="shared" si="0"/>
        <v>240.91</v>
      </c>
      <c r="G7" s="51">
        <f>G8</f>
        <v>240.91</v>
      </c>
      <c r="H7" s="51">
        <f>H8</f>
        <v>120.44</v>
      </c>
      <c r="I7" s="51">
        <f>I8</f>
        <v>71.63</v>
      </c>
      <c r="J7" s="51">
        <f>J8</f>
        <v>21.22</v>
      </c>
      <c r="K7" s="51">
        <f>K8</f>
        <v>27.62</v>
      </c>
      <c r="L7" s="51"/>
      <c r="M7" s="51"/>
      <c r="N7" s="51"/>
    </row>
    <row r="8" ht="19.9" customHeight="1" spans="1:14">
      <c r="A8" s="35"/>
      <c r="B8" s="35"/>
      <c r="C8" s="35"/>
      <c r="D8" s="44" t="s">
        <v>155</v>
      </c>
      <c r="E8" s="44" t="s">
        <v>156</v>
      </c>
      <c r="F8" s="37">
        <f t="shared" si="0"/>
        <v>240.91</v>
      </c>
      <c r="G8" s="51">
        <f>SUM(G9:G14)</f>
        <v>240.91</v>
      </c>
      <c r="H8" s="51">
        <f>SUM(H9:H14)</f>
        <v>120.44</v>
      </c>
      <c r="I8" s="51">
        <f>SUM(I9:I14)</f>
        <v>71.63</v>
      </c>
      <c r="J8" s="51">
        <f>SUM(J9:J14)</f>
        <v>21.22</v>
      </c>
      <c r="K8" s="51">
        <f>SUM(K9:K14)</f>
        <v>27.62</v>
      </c>
      <c r="L8" s="51"/>
      <c r="M8" s="51"/>
      <c r="N8" s="51"/>
    </row>
    <row r="9" ht="19.9" customHeight="1" spans="1:14">
      <c r="A9" s="47" t="s">
        <v>169</v>
      </c>
      <c r="B9" s="47" t="s">
        <v>173</v>
      </c>
      <c r="C9" s="47" t="s">
        <v>170</v>
      </c>
      <c r="D9" s="39" t="s">
        <v>214</v>
      </c>
      <c r="E9" s="43" t="s">
        <v>172</v>
      </c>
      <c r="F9" s="40">
        <f t="shared" si="0"/>
        <v>148.06</v>
      </c>
      <c r="G9" s="40">
        <f t="shared" ref="G9:G14" si="1">SUM(H9:K9)</f>
        <v>148.06</v>
      </c>
      <c r="H9" s="45">
        <f>'9工资福利'!G9</f>
        <v>120.44</v>
      </c>
      <c r="I9" s="45"/>
      <c r="J9" s="45"/>
      <c r="K9" s="45">
        <f>'9工资福利'!S9</f>
        <v>27.62</v>
      </c>
      <c r="L9" s="40"/>
      <c r="M9" s="45"/>
      <c r="N9" s="45"/>
    </row>
    <row r="10" ht="19.9" customHeight="1" spans="1:14">
      <c r="A10" s="47" t="s">
        <v>179</v>
      </c>
      <c r="B10" s="47" t="s">
        <v>180</v>
      </c>
      <c r="C10" s="47" t="s">
        <v>180</v>
      </c>
      <c r="D10" s="39" t="s">
        <v>214</v>
      </c>
      <c r="E10" s="43" t="s">
        <v>182</v>
      </c>
      <c r="F10" s="40">
        <f t="shared" si="0"/>
        <v>18.73</v>
      </c>
      <c r="G10" s="40">
        <f t="shared" si="1"/>
        <v>18.73</v>
      </c>
      <c r="H10" s="45"/>
      <c r="I10" s="45">
        <f>'9工资福利'!L10</f>
        <v>18.73</v>
      </c>
      <c r="J10" s="45"/>
      <c r="K10" s="45"/>
      <c r="L10" s="40"/>
      <c r="M10" s="45"/>
      <c r="N10" s="45"/>
    </row>
    <row r="11" ht="19.9" customHeight="1" spans="1:14">
      <c r="A11" s="47" t="s">
        <v>179</v>
      </c>
      <c r="B11" s="47" t="s">
        <v>180</v>
      </c>
      <c r="C11" s="47" t="s">
        <v>176</v>
      </c>
      <c r="D11" s="39" t="s">
        <v>214</v>
      </c>
      <c r="E11" s="43" t="s">
        <v>184</v>
      </c>
      <c r="F11" s="40">
        <f t="shared" si="0"/>
        <v>13.04</v>
      </c>
      <c r="G11" s="40">
        <f t="shared" si="1"/>
        <v>13.04</v>
      </c>
      <c r="H11" s="45"/>
      <c r="I11" s="45">
        <f>'9工资福利'!L11</f>
        <v>13.04</v>
      </c>
      <c r="J11" s="45"/>
      <c r="K11" s="45"/>
      <c r="L11" s="40"/>
      <c r="M11" s="45"/>
      <c r="N11" s="45"/>
    </row>
    <row r="12" ht="19.9" customHeight="1" spans="1:14">
      <c r="A12" s="47" t="s">
        <v>179</v>
      </c>
      <c r="B12" s="47" t="s">
        <v>185</v>
      </c>
      <c r="C12" s="47" t="s">
        <v>185</v>
      </c>
      <c r="D12" s="39" t="s">
        <v>214</v>
      </c>
      <c r="E12" s="43" t="s">
        <v>187</v>
      </c>
      <c r="F12" s="40">
        <f t="shared" si="0"/>
        <v>13.52</v>
      </c>
      <c r="G12" s="40">
        <f t="shared" si="1"/>
        <v>13.52</v>
      </c>
      <c r="H12" s="45"/>
      <c r="I12" s="45">
        <f>'9工资福利'!L12</f>
        <v>13.52</v>
      </c>
      <c r="J12" s="45"/>
      <c r="K12" s="45"/>
      <c r="L12" s="40"/>
      <c r="M12" s="45"/>
      <c r="N12" s="45"/>
    </row>
    <row r="13" ht="19.9" customHeight="1" spans="1:14">
      <c r="A13" s="47" t="s">
        <v>188</v>
      </c>
      <c r="B13" s="47" t="s">
        <v>189</v>
      </c>
      <c r="C13" s="47" t="s">
        <v>170</v>
      </c>
      <c r="D13" s="39" t="s">
        <v>214</v>
      </c>
      <c r="E13" s="43" t="s">
        <v>191</v>
      </c>
      <c r="F13" s="40">
        <f t="shared" si="0"/>
        <v>26.34</v>
      </c>
      <c r="G13" s="40">
        <f t="shared" si="1"/>
        <v>26.34</v>
      </c>
      <c r="H13" s="45"/>
      <c r="I13" s="45">
        <f>'9工资福利'!L13</f>
        <v>26.34</v>
      </c>
      <c r="J13" s="45"/>
      <c r="K13" s="45"/>
      <c r="L13" s="40"/>
      <c r="M13" s="45"/>
      <c r="N13" s="45"/>
    </row>
    <row r="14" ht="19.9" customHeight="1" spans="1:14">
      <c r="A14" s="47" t="s">
        <v>192</v>
      </c>
      <c r="B14" s="47" t="s">
        <v>193</v>
      </c>
      <c r="C14" s="47" t="s">
        <v>170</v>
      </c>
      <c r="D14" s="39" t="s">
        <v>214</v>
      </c>
      <c r="E14" s="43" t="s">
        <v>195</v>
      </c>
      <c r="F14" s="40">
        <f t="shared" si="0"/>
        <v>21.22</v>
      </c>
      <c r="G14" s="40">
        <f t="shared" si="1"/>
        <v>21.22</v>
      </c>
      <c r="H14" s="45"/>
      <c r="I14" s="45"/>
      <c r="J14" s="45">
        <f>'9工资福利'!R14</f>
        <v>21.22</v>
      </c>
      <c r="K14" s="45"/>
      <c r="L14" s="40"/>
      <c r="M14" s="45"/>
      <c r="N14" s="45"/>
    </row>
  </sheetData>
  <mergeCells count="10">
    <mergeCell ref="M1:N1"/>
    <mergeCell ref="A2:N2"/>
    <mergeCell ref="A3:L3"/>
    <mergeCell ref="M3:N3"/>
    <mergeCell ref="A4:C4"/>
    <mergeCell ref="G4:K4"/>
    <mergeCell ref="L4:N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4"/>
  <sheetViews>
    <sheetView topLeftCell="E1" workbookViewId="0">
      <selection activeCell="G6" sqref="R6 L6 G6"/>
    </sheetView>
  </sheetViews>
  <sheetFormatPr defaultColWidth="9"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22" width="7.69166666666667" customWidth="1"/>
    <col min="23" max="24" width="9.76666666666667" customWidth="1"/>
  </cols>
  <sheetData>
    <row r="1" ht="14.3" customHeight="1" spans="1:22">
      <c r="A1" s="31"/>
      <c r="U1" s="41" t="s">
        <v>283</v>
      </c>
      <c r="V1" s="41"/>
    </row>
    <row r="2" ht="43.7" customHeight="1" spans="1:22">
      <c r="A2" s="52" t="s">
        <v>15</v>
      </c>
      <c r="B2" s="52"/>
      <c r="C2" s="52"/>
      <c r="D2" s="52"/>
      <c r="E2" s="52"/>
      <c r="F2" s="52"/>
      <c r="G2" s="52"/>
      <c r="H2" s="52"/>
      <c r="I2" s="52"/>
      <c r="J2" s="52"/>
      <c r="K2" s="52"/>
      <c r="L2" s="52"/>
      <c r="M2" s="52"/>
      <c r="N2" s="52"/>
      <c r="O2" s="52"/>
      <c r="P2" s="52"/>
      <c r="Q2" s="52"/>
      <c r="R2" s="52"/>
      <c r="S2" s="52"/>
      <c r="T2" s="52"/>
      <c r="U2" s="52"/>
      <c r="V2" s="52"/>
    </row>
    <row r="3" ht="21.1" customHeight="1" spans="1:22">
      <c r="A3" s="33" t="s">
        <v>30</v>
      </c>
      <c r="B3" s="33"/>
      <c r="C3" s="33"/>
      <c r="D3" s="33"/>
      <c r="E3" s="33"/>
      <c r="F3" s="33"/>
      <c r="G3" s="33"/>
      <c r="H3" s="33"/>
      <c r="I3" s="33"/>
      <c r="J3" s="33"/>
      <c r="K3" s="33"/>
      <c r="L3" s="33"/>
      <c r="M3" s="33"/>
      <c r="N3" s="33"/>
      <c r="O3" s="33"/>
      <c r="P3" s="33"/>
      <c r="Q3" s="33"/>
      <c r="R3" s="33"/>
      <c r="S3" s="33"/>
      <c r="T3" s="33"/>
      <c r="U3" s="42" t="s">
        <v>31</v>
      </c>
      <c r="V3" s="42"/>
    </row>
    <row r="4" ht="23.35" customHeight="1" spans="1:22">
      <c r="A4" s="34" t="s">
        <v>158</v>
      </c>
      <c r="B4" s="34"/>
      <c r="C4" s="34"/>
      <c r="D4" s="34" t="s">
        <v>197</v>
      </c>
      <c r="E4" s="34" t="s">
        <v>198</v>
      </c>
      <c r="F4" s="34" t="s">
        <v>216</v>
      </c>
      <c r="G4" s="34" t="s">
        <v>284</v>
      </c>
      <c r="H4" s="34"/>
      <c r="I4" s="34"/>
      <c r="J4" s="34"/>
      <c r="K4" s="34"/>
      <c r="L4" s="34" t="s">
        <v>285</v>
      </c>
      <c r="M4" s="34"/>
      <c r="N4" s="34"/>
      <c r="O4" s="34"/>
      <c r="P4" s="34"/>
      <c r="Q4" s="34"/>
      <c r="R4" s="34" t="s">
        <v>280</v>
      </c>
      <c r="S4" s="34" t="s">
        <v>286</v>
      </c>
      <c r="T4" s="34"/>
      <c r="U4" s="34"/>
      <c r="V4" s="34"/>
    </row>
    <row r="5" ht="48.95" customHeight="1" spans="1:22">
      <c r="A5" s="34" t="s">
        <v>166</v>
      </c>
      <c r="B5" s="34" t="s">
        <v>167</v>
      </c>
      <c r="C5" s="34" t="s">
        <v>168</v>
      </c>
      <c r="D5" s="34"/>
      <c r="E5" s="34"/>
      <c r="F5" s="34"/>
      <c r="G5" s="34" t="s">
        <v>135</v>
      </c>
      <c r="H5" s="34" t="s">
        <v>287</v>
      </c>
      <c r="I5" s="34" t="s">
        <v>288</v>
      </c>
      <c r="J5" s="34" t="s">
        <v>289</v>
      </c>
      <c r="K5" s="34" t="s">
        <v>290</v>
      </c>
      <c r="L5" s="34" t="s">
        <v>135</v>
      </c>
      <c r="M5" s="34" t="s">
        <v>291</v>
      </c>
      <c r="N5" s="34" t="s">
        <v>292</v>
      </c>
      <c r="O5" s="34" t="s">
        <v>293</v>
      </c>
      <c r="P5" s="34" t="s">
        <v>294</v>
      </c>
      <c r="Q5" s="34" t="s">
        <v>295</v>
      </c>
      <c r="R5" s="34"/>
      <c r="S5" s="34" t="s">
        <v>135</v>
      </c>
      <c r="T5" s="34" t="s">
        <v>296</v>
      </c>
      <c r="U5" s="34" t="s">
        <v>297</v>
      </c>
      <c r="V5" s="34" t="s">
        <v>281</v>
      </c>
    </row>
    <row r="6" ht="19.9" customHeight="1" spans="1:22">
      <c r="A6" s="35"/>
      <c r="B6" s="35"/>
      <c r="C6" s="35"/>
      <c r="D6" s="35"/>
      <c r="E6" s="35" t="s">
        <v>135</v>
      </c>
      <c r="F6" s="37">
        <f>G6+L6+R6+S6</f>
        <v>240.91</v>
      </c>
      <c r="G6" s="37">
        <f>G8</f>
        <v>120.44</v>
      </c>
      <c r="H6" s="37">
        <f>H8</f>
        <v>50.46</v>
      </c>
      <c r="I6" s="37">
        <f>I8</f>
        <v>24.38</v>
      </c>
      <c r="J6" s="37">
        <f>J8</f>
        <v>11.7</v>
      </c>
      <c r="K6" s="37">
        <f>K8</f>
        <v>33.9</v>
      </c>
      <c r="L6" s="37">
        <f t="shared" ref="L6:Q6" si="0">L7</f>
        <v>71.63</v>
      </c>
      <c r="M6" s="37">
        <f t="shared" si="0"/>
        <v>18.73</v>
      </c>
      <c r="N6" s="37">
        <f t="shared" si="0"/>
        <v>13.04</v>
      </c>
      <c r="O6" s="37">
        <f t="shared" si="0"/>
        <v>14.92</v>
      </c>
      <c r="P6" s="37">
        <f t="shared" si="0"/>
        <v>11.42</v>
      </c>
      <c r="Q6" s="37">
        <f t="shared" si="0"/>
        <v>13.52</v>
      </c>
      <c r="R6" s="37">
        <v>21.22</v>
      </c>
      <c r="S6" s="37">
        <f>SUM(T6:V6)</f>
        <v>27.62</v>
      </c>
      <c r="T6" s="37">
        <v>6.4</v>
      </c>
      <c r="U6" s="37"/>
      <c r="V6" s="37">
        <f>V7</f>
        <v>21.22</v>
      </c>
    </row>
    <row r="7" ht="19.9" customHeight="1" spans="1:22">
      <c r="A7" s="35"/>
      <c r="B7" s="35"/>
      <c r="C7" s="35"/>
      <c r="D7" s="38" t="s">
        <v>153</v>
      </c>
      <c r="E7" s="38" t="s">
        <v>154</v>
      </c>
      <c r="F7" s="37">
        <f t="shared" ref="F7:F14" si="1">G7+L7+R7+S7</f>
        <v>240.91</v>
      </c>
      <c r="G7" s="37">
        <f t="shared" ref="G7:Q7" si="2">G8</f>
        <v>120.44</v>
      </c>
      <c r="H7" s="37">
        <f t="shared" si="2"/>
        <v>50.46</v>
      </c>
      <c r="I7" s="37">
        <f t="shared" si="2"/>
        <v>24.38</v>
      </c>
      <c r="J7" s="37">
        <f t="shared" si="2"/>
        <v>11.7</v>
      </c>
      <c r="K7" s="37">
        <f t="shared" si="2"/>
        <v>33.9</v>
      </c>
      <c r="L7" s="37">
        <f t="shared" si="2"/>
        <v>71.63</v>
      </c>
      <c r="M7" s="37">
        <f t="shared" si="2"/>
        <v>18.73</v>
      </c>
      <c r="N7" s="37">
        <f t="shared" si="2"/>
        <v>13.04</v>
      </c>
      <c r="O7" s="37">
        <f t="shared" si="2"/>
        <v>14.92</v>
      </c>
      <c r="P7" s="37">
        <f t="shared" si="2"/>
        <v>11.42</v>
      </c>
      <c r="Q7" s="37">
        <f t="shared" si="2"/>
        <v>13.52</v>
      </c>
      <c r="R7" s="37">
        <v>21.22</v>
      </c>
      <c r="S7" s="37">
        <f>SUM(T7:V7)</f>
        <v>27.62</v>
      </c>
      <c r="T7" s="37">
        <v>6.4</v>
      </c>
      <c r="U7" s="37"/>
      <c r="V7" s="37">
        <f>V8</f>
        <v>21.22</v>
      </c>
    </row>
    <row r="8" ht="19.9" customHeight="1" spans="1:22">
      <c r="A8" s="35"/>
      <c r="B8" s="35"/>
      <c r="C8" s="35"/>
      <c r="D8" s="44" t="s">
        <v>155</v>
      </c>
      <c r="E8" s="44" t="s">
        <v>156</v>
      </c>
      <c r="F8" s="37">
        <f t="shared" si="1"/>
        <v>240.91</v>
      </c>
      <c r="G8" s="37">
        <f>G9</f>
        <v>120.44</v>
      </c>
      <c r="H8" s="37">
        <f>H9</f>
        <v>50.46</v>
      </c>
      <c r="I8" s="37">
        <f>I9</f>
        <v>24.38</v>
      </c>
      <c r="J8" s="37">
        <f>J9</f>
        <v>11.7</v>
      </c>
      <c r="K8" s="37">
        <f>K9</f>
        <v>33.9</v>
      </c>
      <c r="L8" s="37">
        <f t="shared" ref="L8:Q8" si="3">SUM(L9:L14)</f>
        <v>71.63</v>
      </c>
      <c r="M8" s="37">
        <f t="shared" si="3"/>
        <v>18.73</v>
      </c>
      <c r="N8" s="37">
        <f t="shared" si="3"/>
        <v>13.04</v>
      </c>
      <c r="O8" s="37">
        <f t="shared" si="3"/>
        <v>14.92</v>
      </c>
      <c r="P8" s="37">
        <f t="shared" si="3"/>
        <v>11.42</v>
      </c>
      <c r="Q8" s="37">
        <f t="shared" si="3"/>
        <v>13.52</v>
      </c>
      <c r="R8" s="37">
        <v>21.22</v>
      </c>
      <c r="S8" s="37">
        <f>SUM(T8:V8)</f>
        <v>27.62</v>
      </c>
      <c r="T8" s="37">
        <v>6.4</v>
      </c>
      <c r="U8" s="37"/>
      <c r="V8" s="37">
        <f>V9</f>
        <v>21.22</v>
      </c>
    </row>
    <row r="9" ht="19.9" customHeight="1" spans="1:22">
      <c r="A9" s="47" t="s">
        <v>169</v>
      </c>
      <c r="B9" s="47" t="s">
        <v>173</v>
      </c>
      <c r="C9" s="47" t="s">
        <v>170</v>
      </c>
      <c r="D9" s="39" t="s">
        <v>214</v>
      </c>
      <c r="E9" s="43" t="s">
        <v>172</v>
      </c>
      <c r="F9" s="40">
        <f t="shared" si="1"/>
        <v>148.06</v>
      </c>
      <c r="G9" s="45">
        <f>SUM(H9:K9)</f>
        <v>120.44</v>
      </c>
      <c r="H9" s="45">
        <v>50.46</v>
      </c>
      <c r="I9" s="45">
        <v>24.38</v>
      </c>
      <c r="J9" s="45">
        <v>11.7</v>
      </c>
      <c r="K9" s="45">
        <v>33.9</v>
      </c>
      <c r="L9" s="40"/>
      <c r="M9" s="45"/>
      <c r="N9" s="45"/>
      <c r="O9" s="45"/>
      <c r="P9" s="45"/>
      <c r="Q9" s="45"/>
      <c r="R9" s="45"/>
      <c r="S9" s="40">
        <f>SUM(T9:V9)</f>
        <v>27.62</v>
      </c>
      <c r="T9" s="45">
        <v>6.4</v>
      </c>
      <c r="U9" s="45"/>
      <c r="V9" s="45">
        <v>21.22</v>
      </c>
    </row>
    <row r="10" ht="19.9" customHeight="1" spans="1:22">
      <c r="A10" s="47" t="s">
        <v>179</v>
      </c>
      <c r="B10" s="47" t="s">
        <v>180</v>
      </c>
      <c r="C10" s="47" t="s">
        <v>180</v>
      </c>
      <c r="D10" s="39" t="s">
        <v>214</v>
      </c>
      <c r="E10" s="43" t="s">
        <v>182</v>
      </c>
      <c r="F10" s="40">
        <f t="shared" si="1"/>
        <v>18.73</v>
      </c>
      <c r="G10" s="45"/>
      <c r="H10" s="45"/>
      <c r="I10" s="45"/>
      <c r="J10" s="45"/>
      <c r="K10" s="45"/>
      <c r="L10" s="40">
        <f>SUM(M10:Q10)</f>
        <v>18.73</v>
      </c>
      <c r="M10" s="45">
        <v>18.73</v>
      </c>
      <c r="N10" s="45"/>
      <c r="O10" s="45"/>
      <c r="P10" s="45"/>
      <c r="Q10" s="45"/>
      <c r="R10" s="45"/>
      <c r="S10" s="40"/>
      <c r="T10" s="45"/>
      <c r="U10" s="45"/>
      <c r="V10" s="45"/>
    </row>
    <row r="11" ht="19.9" customHeight="1" spans="1:22">
      <c r="A11" s="47" t="s">
        <v>179</v>
      </c>
      <c r="B11" s="47" t="s">
        <v>180</v>
      </c>
      <c r="C11" s="47" t="s">
        <v>176</v>
      </c>
      <c r="D11" s="39" t="s">
        <v>214</v>
      </c>
      <c r="E11" s="43" t="s">
        <v>184</v>
      </c>
      <c r="F11" s="40">
        <f t="shared" si="1"/>
        <v>13.04</v>
      </c>
      <c r="G11" s="45"/>
      <c r="H11" s="45"/>
      <c r="I11" s="45"/>
      <c r="J11" s="45"/>
      <c r="K11" s="45"/>
      <c r="L11" s="40">
        <f>SUM(M11:Q11)</f>
        <v>13.04</v>
      </c>
      <c r="M11" s="45"/>
      <c r="N11" s="45">
        <v>13.04</v>
      </c>
      <c r="O11" s="45"/>
      <c r="P11" s="45"/>
      <c r="Q11" s="45"/>
      <c r="R11" s="45"/>
      <c r="S11" s="40"/>
      <c r="T11" s="45"/>
      <c r="U11" s="45"/>
      <c r="V11" s="45"/>
    </row>
    <row r="12" ht="19.9" customHeight="1" spans="1:22">
      <c r="A12" s="47" t="s">
        <v>179</v>
      </c>
      <c r="B12" s="47" t="s">
        <v>185</v>
      </c>
      <c r="C12" s="47" t="s">
        <v>185</v>
      </c>
      <c r="D12" s="39" t="s">
        <v>214</v>
      </c>
      <c r="E12" s="43" t="s">
        <v>187</v>
      </c>
      <c r="F12" s="40">
        <f t="shared" si="1"/>
        <v>13.52</v>
      </c>
      <c r="G12" s="45"/>
      <c r="H12" s="45"/>
      <c r="I12" s="45"/>
      <c r="J12" s="45"/>
      <c r="K12" s="45"/>
      <c r="L12" s="40">
        <f>SUM(M12:Q12)</f>
        <v>13.52</v>
      </c>
      <c r="M12" s="45"/>
      <c r="N12" s="45"/>
      <c r="O12" s="45"/>
      <c r="P12" s="45"/>
      <c r="Q12" s="45">
        <v>13.52</v>
      </c>
      <c r="R12" s="45"/>
      <c r="S12" s="40"/>
      <c r="T12" s="45"/>
      <c r="U12" s="45"/>
      <c r="V12" s="45"/>
    </row>
    <row r="13" ht="19.9" customHeight="1" spans="1:22">
      <c r="A13" s="47" t="s">
        <v>188</v>
      </c>
      <c r="B13" s="47" t="s">
        <v>189</v>
      </c>
      <c r="C13" s="47" t="s">
        <v>170</v>
      </c>
      <c r="D13" s="39" t="s">
        <v>214</v>
      </c>
      <c r="E13" s="43" t="s">
        <v>191</v>
      </c>
      <c r="F13" s="40">
        <f t="shared" si="1"/>
        <v>26.34</v>
      </c>
      <c r="G13" s="45"/>
      <c r="H13" s="45"/>
      <c r="I13" s="45"/>
      <c r="J13" s="45"/>
      <c r="K13" s="45"/>
      <c r="L13" s="40">
        <f>SUM(M13:Q13)</f>
        <v>26.34</v>
      </c>
      <c r="M13" s="45"/>
      <c r="N13" s="45"/>
      <c r="O13" s="45">
        <v>14.92</v>
      </c>
      <c r="P13" s="45">
        <v>11.42</v>
      </c>
      <c r="Q13" s="45"/>
      <c r="R13" s="45"/>
      <c r="S13" s="40"/>
      <c r="T13" s="45"/>
      <c r="U13" s="45"/>
      <c r="V13" s="45"/>
    </row>
    <row r="14" ht="19.9" customHeight="1" spans="1:22">
      <c r="A14" s="47" t="s">
        <v>192</v>
      </c>
      <c r="B14" s="47" t="s">
        <v>193</v>
      </c>
      <c r="C14" s="47" t="s">
        <v>170</v>
      </c>
      <c r="D14" s="39" t="s">
        <v>214</v>
      </c>
      <c r="E14" s="43" t="s">
        <v>195</v>
      </c>
      <c r="F14" s="40">
        <f t="shared" si="1"/>
        <v>21.22</v>
      </c>
      <c r="G14" s="45"/>
      <c r="H14" s="45"/>
      <c r="I14" s="45"/>
      <c r="J14" s="45"/>
      <c r="K14" s="45"/>
      <c r="L14" s="40"/>
      <c r="M14" s="45"/>
      <c r="N14" s="45"/>
      <c r="O14" s="45"/>
      <c r="P14" s="45"/>
      <c r="Q14" s="45"/>
      <c r="R14" s="45">
        <v>21.22</v>
      </c>
      <c r="S14" s="40"/>
      <c r="T14" s="45"/>
      <c r="U14" s="45"/>
      <c r="V14" s="45"/>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77777777777778" right="0.0777777777777778" top="0.0777777777777778" bottom="0.07777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G15" sqref="G15"/>
    </sheetView>
  </sheetViews>
  <sheetFormatPr defaultColWidth="9" defaultRowHeight="13.5"/>
  <cols>
    <col min="1" max="1" width="4.75"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3" width="9.76666666666667" customWidth="1"/>
  </cols>
  <sheetData>
    <row r="1" ht="14.3" customHeight="1" spans="1:11">
      <c r="A1" s="31"/>
      <c r="K1" s="41" t="s">
        <v>298</v>
      </c>
    </row>
    <row r="2" ht="40.7" customHeight="1" spans="1:11">
      <c r="A2" s="32" t="s">
        <v>16</v>
      </c>
      <c r="B2" s="32"/>
      <c r="C2" s="32"/>
      <c r="D2" s="32"/>
      <c r="E2" s="32"/>
      <c r="F2" s="32"/>
      <c r="G2" s="32"/>
      <c r="H2" s="32"/>
      <c r="I2" s="32"/>
      <c r="J2" s="32"/>
      <c r="K2" s="32"/>
    </row>
    <row r="3" ht="15.8" customHeight="1" spans="1:11">
      <c r="A3" s="33" t="s">
        <v>30</v>
      </c>
      <c r="B3" s="33"/>
      <c r="C3" s="33"/>
      <c r="D3" s="33"/>
      <c r="E3" s="33"/>
      <c r="F3" s="33"/>
      <c r="G3" s="33"/>
      <c r="H3" s="33"/>
      <c r="I3" s="33"/>
      <c r="J3" s="42" t="s">
        <v>31</v>
      </c>
      <c r="K3" s="42"/>
    </row>
    <row r="4" ht="20.35" customHeight="1" spans="1:11">
      <c r="A4" s="34" t="s">
        <v>158</v>
      </c>
      <c r="B4" s="34"/>
      <c r="C4" s="34"/>
      <c r="D4" s="34" t="s">
        <v>197</v>
      </c>
      <c r="E4" s="34" t="s">
        <v>198</v>
      </c>
      <c r="F4" s="34" t="s">
        <v>299</v>
      </c>
      <c r="G4" s="34" t="s">
        <v>300</v>
      </c>
      <c r="H4" s="34" t="s">
        <v>301</v>
      </c>
      <c r="I4" s="34" t="s">
        <v>302</v>
      </c>
      <c r="J4" s="34" t="s">
        <v>303</v>
      </c>
      <c r="K4" s="34" t="s">
        <v>304</v>
      </c>
    </row>
    <row r="5" ht="20.35" customHeight="1" spans="1:11">
      <c r="A5" s="34" t="s">
        <v>166</v>
      </c>
      <c r="B5" s="34" t="s">
        <v>167</v>
      </c>
      <c r="C5" s="34" t="s">
        <v>168</v>
      </c>
      <c r="D5" s="34"/>
      <c r="E5" s="34"/>
      <c r="F5" s="34"/>
      <c r="G5" s="34"/>
      <c r="H5" s="34"/>
      <c r="I5" s="34"/>
      <c r="J5" s="34"/>
      <c r="K5" s="34"/>
    </row>
    <row r="6" ht="19.9" customHeight="1" spans="1:11">
      <c r="A6" s="35"/>
      <c r="B6" s="35"/>
      <c r="C6" s="35"/>
      <c r="D6" s="35"/>
      <c r="E6" s="35" t="s">
        <v>135</v>
      </c>
      <c r="F6" s="37"/>
      <c r="G6" s="37"/>
      <c r="H6" s="37"/>
      <c r="I6" s="37"/>
      <c r="J6" s="37"/>
      <c r="K6" s="37"/>
    </row>
    <row r="7" ht="19.9" customHeight="1" spans="1:11">
      <c r="A7" s="35"/>
      <c r="B7" s="35"/>
      <c r="C7" s="35"/>
      <c r="D7" s="38"/>
      <c r="E7" s="38"/>
      <c r="F7" s="37"/>
      <c r="G7" s="37"/>
      <c r="H7" s="37"/>
      <c r="I7" s="37"/>
      <c r="J7" s="37"/>
      <c r="K7" s="37"/>
    </row>
    <row r="8" ht="19.9" customHeight="1" spans="1:11">
      <c r="A8" s="35"/>
      <c r="B8" s="35"/>
      <c r="C8" s="35"/>
      <c r="D8" s="44"/>
      <c r="E8" s="44"/>
      <c r="F8" s="37"/>
      <c r="G8" s="37"/>
      <c r="H8" s="37"/>
      <c r="I8" s="37"/>
      <c r="J8" s="37"/>
      <c r="K8" s="37"/>
    </row>
    <row r="9" ht="19.9" customHeight="1" spans="1:11">
      <c r="A9" s="47"/>
      <c r="B9" s="47"/>
      <c r="C9" s="47"/>
      <c r="D9" s="39"/>
      <c r="E9" s="43"/>
      <c r="F9" s="40"/>
      <c r="G9" s="45"/>
      <c r="H9" s="45"/>
      <c r="I9" s="45"/>
      <c r="J9" s="45"/>
      <c r="K9" s="40"/>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H16" sqref="H16"/>
    </sheetView>
  </sheetViews>
  <sheetFormatPr defaultColWidth="9" defaultRowHeight="13.5"/>
  <cols>
    <col min="1" max="1" width="4.75" customWidth="1"/>
    <col min="2" max="2" width="5.425" customWidth="1"/>
    <col min="3" max="3" width="5.96666666666667" customWidth="1"/>
    <col min="4" max="4" width="9.76666666666667" customWidth="1"/>
    <col min="5" max="5" width="20.0833333333333" customWidth="1"/>
    <col min="6" max="18" width="7.69166666666667" customWidth="1"/>
    <col min="19" max="20" width="9.76666666666667" customWidth="1"/>
  </cols>
  <sheetData>
    <row r="1" ht="14.3" customHeight="1" spans="1:18">
      <c r="A1" s="31"/>
      <c r="Q1" s="41" t="s">
        <v>305</v>
      </c>
      <c r="R1" s="41"/>
    </row>
    <row r="2" ht="35.4" customHeight="1" spans="1:18">
      <c r="A2" s="32" t="s">
        <v>17</v>
      </c>
      <c r="B2" s="32"/>
      <c r="C2" s="32"/>
      <c r="D2" s="32"/>
      <c r="E2" s="32"/>
      <c r="F2" s="32"/>
      <c r="G2" s="32"/>
      <c r="H2" s="32"/>
      <c r="I2" s="32"/>
      <c r="J2" s="32"/>
      <c r="K2" s="32"/>
      <c r="L2" s="32"/>
      <c r="M2" s="32"/>
      <c r="N2" s="32"/>
      <c r="O2" s="32"/>
      <c r="P2" s="32"/>
      <c r="Q2" s="32"/>
      <c r="R2" s="32"/>
    </row>
    <row r="3" ht="21.1" customHeight="1" spans="1:18">
      <c r="A3" s="33" t="s">
        <v>30</v>
      </c>
      <c r="B3" s="33"/>
      <c r="C3" s="33"/>
      <c r="D3" s="33"/>
      <c r="E3" s="33"/>
      <c r="F3" s="33"/>
      <c r="G3" s="33"/>
      <c r="H3" s="33"/>
      <c r="I3" s="33"/>
      <c r="J3" s="33"/>
      <c r="K3" s="33"/>
      <c r="L3" s="33"/>
      <c r="M3" s="33"/>
      <c r="N3" s="33"/>
      <c r="O3" s="33"/>
      <c r="P3" s="33"/>
      <c r="Q3" s="42" t="s">
        <v>31</v>
      </c>
      <c r="R3" s="42"/>
    </row>
    <row r="4" ht="21.1" customHeight="1" spans="1:18">
      <c r="A4" s="34" t="s">
        <v>158</v>
      </c>
      <c r="B4" s="34"/>
      <c r="C4" s="34"/>
      <c r="D4" s="34" t="s">
        <v>197</v>
      </c>
      <c r="E4" s="34" t="s">
        <v>198</v>
      </c>
      <c r="F4" s="34" t="s">
        <v>299</v>
      </c>
      <c r="G4" s="34" t="s">
        <v>306</v>
      </c>
      <c r="H4" s="34" t="s">
        <v>307</v>
      </c>
      <c r="I4" s="34" t="s">
        <v>308</v>
      </c>
      <c r="J4" s="34" t="s">
        <v>309</v>
      </c>
      <c r="K4" s="34" t="s">
        <v>310</v>
      </c>
      <c r="L4" s="34" t="s">
        <v>311</v>
      </c>
      <c r="M4" s="34" t="s">
        <v>312</v>
      </c>
      <c r="N4" s="34" t="s">
        <v>301</v>
      </c>
      <c r="O4" s="34" t="s">
        <v>313</v>
      </c>
      <c r="P4" s="34" t="s">
        <v>314</v>
      </c>
      <c r="Q4" s="34" t="s">
        <v>302</v>
      </c>
      <c r="R4" s="34" t="s">
        <v>304</v>
      </c>
    </row>
    <row r="5" ht="18.8" customHeight="1" spans="1:18">
      <c r="A5" s="34" t="s">
        <v>166</v>
      </c>
      <c r="B5" s="34" t="s">
        <v>167</v>
      </c>
      <c r="C5" s="34" t="s">
        <v>168</v>
      </c>
      <c r="D5" s="34"/>
      <c r="E5" s="34"/>
      <c r="F5" s="34"/>
      <c r="G5" s="34"/>
      <c r="H5" s="34"/>
      <c r="I5" s="34"/>
      <c r="J5" s="34"/>
      <c r="K5" s="34"/>
      <c r="L5" s="34"/>
      <c r="M5" s="34"/>
      <c r="N5" s="34"/>
      <c r="O5" s="34"/>
      <c r="P5" s="34"/>
      <c r="Q5" s="34"/>
      <c r="R5" s="34"/>
    </row>
    <row r="6" ht="19.9" customHeight="1" spans="1:18">
      <c r="A6" s="35"/>
      <c r="B6" s="35"/>
      <c r="C6" s="35"/>
      <c r="D6" s="35"/>
      <c r="E6" s="35" t="s">
        <v>135</v>
      </c>
      <c r="F6" s="37"/>
      <c r="G6" s="37"/>
      <c r="H6" s="37"/>
      <c r="I6" s="37"/>
      <c r="J6" s="37"/>
      <c r="K6" s="37"/>
      <c r="L6" s="37"/>
      <c r="M6" s="37"/>
      <c r="N6" s="37"/>
      <c r="O6" s="37"/>
      <c r="P6" s="37"/>
      <c r="Q6" s="37"/>
      <c r="R6" s="37"/>
    </row>
    <row r="7" ht="19.9" customHeight="1" spans="1:18">
      <c r="A7" s="35"/>
      <c r="B7" s="35"/>
      <c r="C7" s="35"/>
      <c r="D7" s="38"/>
      <c r="E7" s="38"/>
      <c r="F7" s="37"/>
      <c r="G7" s="37"/>
      <c r="H7" s="37"/>
      <c r="I7" s="37"/>
      <c r="J7" s="37"/>
      <c r="K7" s="37"/>
      <c r="L7" s="37"/>
      <c r="M7" s="37"/>
      <c r="N7" s="37"/>
      <c r="O7" s="37"/>
      <c r="P7" s="37"/>
      <c r="Q7" s="37"/>
      <c r="R7" s="37"/>
    </row>
    <row r="8" ht="19.9" customHeight="1" spans="1:18">
      <c r="A8" s="35"/>
      <c r="B8" s="35"/>
      <c r="C8" s="35"/>
      <c r="D8" s="44"/>
      <c r="E8" s="44"/>
      <c r="F8" s="37"/>
      <c r="G8" s="37"/>
      <c r="H8" s="37"/>
      <c r="I8" s="37"/>
      <c r="J8" s="37"/>
      <c r="K8" s="37"/>
      <c r="L8" s="37"/>
      <c r="M8" s="37"/>
      <c r="N8" s="37"/>
      <c r="O8" s="37"/>
      <c r="P8" s="37"/>
      <c r="Q8" s="37"/>
      <c r="R8" s="37"/>
    </row>
    <row r="9" ht="19.9" customHeight="1" spans="1:18">
      <c r="A9" s="47"/>
      <c r="B9" s="47"/>
      <c r="C9" s="47"/>
      <c r="D9" s="39"/>
      <c r="E9" s="43"/>
      <c r="F9" s="40"/>
      <c r="G9" s="45"/>
      <c r="H9" s="45"/>
      <c r="I9" s="45"/>
      <c r="J9" s="45"/>
      <c r="K9" s="45"/>
      <c r="L9" s="45"/>
      <c r="M9" s="45"/>
      <c r="N9" s="45"/>
      <c r="O9" s="45"/>
      <c r="P9" s="45"/>
      <c r="Q9" s="45"/>
      <c r="R9" s="45"/>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77777777777778" right="0.0777777777777778" top="0.0777777777777778" bottom="0.07777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9" defaultRowHeight="13.5"/>
  <cols>
    <col min="1" max="1" width="3.66666666666667" customWidth="1"/>
    <col min="2" max="2" width="4.61666666666667" customWidth="1"/>
    <col min="3" max="3" width="5.29166666666667" customWidth="1"/>
    <col min="4" max="4" width="7.05833333333333" customWidth="1"/>
    <col min="5" max="5" width="15.875" customWidth="1"/>
    <col min="6" max="6" width="9.63333333333333" customWidth="1"/>
    <col min="7" max="7" width="8.41666666666667" customWidth="1"/>
    <col min="8" max="17" width="7.18333333333333" customWidth="1"/>
    <col min="18" max="18" width="8.55" customWidth="1"/>
    <col min="19" max="20" width="7.18333333333333" customWidth="1"/>
    <col min="21" max="22" width="9.76666666666667" customWidth="1"/>
  </cols>
  <sheetData>
    <row r="1" ht="14.3" customHeight="1" spans="1:20">
      <c r="A1" s="31"/>
      <c r="S1" s="41" t="s">
        <v>315</v>
      </c>
      <c r="T1" s="41"/>
    </row>
    <row r="2" ht="31.65" customHeight="1" spans="1:20">
      <c r="A2" s="32" t="s">
        <v>18</v>
      </c>
      <c r="B2" s="32"/>
      <c r="C2" s="32"/>
      <c r="D2" s="32"/>
      <c r="E2" s="32"/>
      <c r="F2" s="32"/>
      <c r="G2" s="32"/>
      <c r="H2" s="32"/>
      <c r="I2" s="32"/>
      <c r="J2" s="32"/>
      <c r="K2" s="32"/>
      <c r="L2" s="32"/>
      <c r="M2" s="32"/>
      <c r="N2" s="32"/>
      <c r="O2" s="32"/>
      <c r="P2" s="32"/>
      <c r="Q2" s="32"/>
      <c r="R2" s="32"/>
      <c r="S2" s="32"/>
      <c r="T2" s="32"/>
    </row>
    <row r="3" ht="21.1" customHeight="1" spans="1:20">
      <c r="A3" s="33" t="s">
        <v>30</v>
      </c>
      <c r="B3" s="33"/>
      <c r="C3" s="33"/>
      <c r="D3" s="33"/>
      <c r="E3" s="33"/>
      <c r="F3" s="33"/>
      <c r="G3" s="33"/>
      <c r="H3" s="33"/>
      <c r="I3" s="33"/>
      <c r="J3" s="33"/>
      <c r="K3" s="33"/>
      <c r="L3" s="33"/>
      <c r="M3" s="33"/>
      <c r="N3" s="33"/>
      <c r="O3" s="33"/>
      <c r="P3" s="33"/>
      <c r="Q3" s="33"/>
      <c r="R3" s="33"/>
      <c r="S3" s="42" t="s">
        <v>31</v>
      </c>
      <c r="T3" s="42"/>
    </row>
    <row r="4" ht="24.85" customHeight="1" spans="1:20">
      <c r="A4" s="34" t="s">
        <v>158</v>
      </c>
      <c r="B4" s="34"/>
      <c r="C4" s="34"/>
      <c r="D4" s="34" t="s">
        <v>197</v>
      </c>
      <c r="E4" s="34" t="s">
        <v>198</v>
      </c>
      <c r="F4" s="34" t="s">
        <v>299</v>
      </c>
      <c r="G4" s="34" t="s">
        <v>201</v>
      </c>
      <c r="H4" s="34"/>
      <c r="I4" s="34"/>
      <c r="J4" s="34"/>
      <c r="K4" s="34"/>
      <c r="L4" s="34"/>
      <c r="M4" s="34"/>
      <c r="N4" s="34"/>
      <c r="O4" s="34"/>
      <c r="P4" s="34"/>
      <c r="Q4" s="34"/>
      <c r="R4" s="34" t="s">
        <v>204</v>
      </c>
      <c r="S4" s="34"/>
      <c r="T4" s="34"/>
    </row>
    <row r="5" ht="31.65" customHeight="1" spans="1:20">
      <c r="A5" s="34" t="s">
        <v>166</v>
      </c>
      <c r="B5" s="34" t="s">
        <v>167</v>
      </c>
      <c r="C5" s="34" t="s">
        <v>168</v>
      </c>
      <c r="D5" s="34"/>
      <c r="E5" s="34"/>
      <c r="F5" s="34"/>
      <c r="G5" s="34" t="s">
        <v>135</v>
      </c>
      <c r="H5" s="34" t="s">
        <v>316</v>
      </c>
      <c r="I5" s="34" t="s">
        <v>317</v>
      </c>
      <c r="J5" s="34" t="s">
        <v>318</v>
      </c>
      <c r="K5" s="34" t="s">
        <v>319</v>
      </c>
      <c r="L5" s="34" t="s">
        <v>320</v>
      </c>
      <c r="M5" s="34" t="s">
        <v>321</v>
      </c>
      <c r="N5" s="34" t="s">
        <v>322</v>
      </c>
      <c r="O5" s="34" t="s">
        <v>323</v>
      </c>
      <c r="P5" s="34" t="s">
        <v>324</v>
      </c>
      <c r="Q5" s="34" t="s">
        <v>325</v>
      </c>
      <c r="R5" s="34" t="s">
        <v>135</v>
      </c>
      <c r="S5" s="34" t="s">
        <v>240</v>
      </c>
      <c r="T5" s="34" t="s">
        <v>282</v>
      </c>
    </row>
    <row r="6" ht="19.9" customHeight="1" spans="1:20">
      <c r="A6" s="35"/>
      <c r="B6" s="35"/>
      <c r="C6" s="35"/>
      <c r="D6" s="35"/>
      <c r="E6" s="35" t="s">
        <v>135</v>
      </c>
      <c r="F6" s="51">
        <v>18.173178</v>
      </c>
      <c r="G6" s="51">
        <v>18.173178</v>
      </c>
      <c r="H6" s="51">
        <v>16.673178</v>
      </c>
      <c r="I6" s="51"/>
      <c r="J6" s="51"/>
      <c r="K6" s="51"/>
      <c r="L6" s="51"/>
      <c r="M6" s="51"/>
      <c r="N6" s="51"/>
      <c r="O6" s="51"/>
      <c r="P6" s="51">
        <v>1.5</v>
      </c>
      <c r="Q6" s="51"/>
      <c r="R6" s="51"/>
      <c r="S6" s="51"/>
      <c r="T6" s="51"/>
    </row>
    <row r="7" ht="19.9" customHeight="1" spans="1:20">
      <c r="A7" s="35"/>
      <c r="B7" s="35"/>
      <c r="C7" s="35"/>
      <c r="D7" s="38" t="s">
        <v>153</v>
      </c>
      <c r="E7" s="38" t="s">
        <v>154</v>
      </c>
      <c r="F7" s="51">
        <v>18.173178</v>
      </c>
      <c r="G7" s="51">
        <v>18.173178</v>
      </c>
      <c r="H7" s="51">
        <v>16.673178</v>
      </c>
      <c r="I7" s="51"/>
      <c r="J7" s="51"/>
      <c r="K7" s="51"/>
      <c r="L7" s="51"/>
      <c r="M7" s="51"/>
      <c r="N7" s="51"/>
      <c r="O7" s="51"/>
      <c r="P7" s="51">
        <v>1.5</v>
      </c>
      <c r="Q7" s="51"/>
      <c r="R7" s="51"/>
      <c r="S7" s="51"/>
      <c r="T7" s="51"/>
    </row>
    <row r="8" ht="19.9" customHeight="1" spans="1:20">
      <c r="A8" s="35"/>
      <c r="B8" s="35"/>
      <c r="C8" s="35"/>
      <c r="D8" s="44" t="s">
        <v>155</v>
      </c>
      <c r="E8" s="44" t="s">
        <v>156</v>
      </c>
      <c r="F8" s="51">
        <v>18.173178</v>
      </c>
      <c r="G8" s="51">
        <v>18.173178</v>
      </c>
      <c r="H8" s="51">
        <v>16.673178</v>
      </c>
      <c r="I8" s="51"/>
      <c r="J8" s="51"/>
      <c r="K8" s="51"/>
      <c r="L8" s="51"/>
      <c r="M8" s="51"/>
      <c r="N8" s="51"/>
      <c r="O8" s="51"/>
      <c r="P8" s="51">
        <v>1.5</v>
      </c>
      <c r="Q8" s="51"/>
      <c r="R8" s="51"/>
      <c r="S8" s="51"/>
      <c r="T8" s="51"/>
    </row>
    <row r="9" ht="19.9" customHeight="1" spans="1:20">
      <c r="A9" s="47" t="s">
        <v>169</v>
      </c>
      <c r="B9" s="47" t="s">
        <v>173</v>
      </c>
      <c r="C9" s="47" t="s">
        <v>170</v>
      </c>
      <c r="D9" s="39" t="s">
        <v>214</v>
      </c>
      <c r="E9" s="43" t="s">
        <v>172</v>
      </c>
      <c r="F9" s="40">
        <v>17.37621</v>
      </c>
      <c r="G9" s="45">
        <v>17.37621</v>
      </c>
      <c r="H9" s="45">
        <v>15.87621</v>
      </c>
      <c r="I9" s="45"/>
      <c r="J9" s="45"/>
      <c r="K9" s="45"/>
      <c r="L9" s="45"/>
      <c r="M9" s="45"/>
      <c r="N9" s="45"/>
      <c r="O9" s="45"/>
      <c r="P9" s="45">
        <v>1.5</v>
      </c>
      <c r="Q9" s="45"/>
      <c r="R9" s="45"/>
      <c r="S9" s="45"/>
      <c r="T9" s="45"/>
    </row>
    <row r="10" ht="19.9" customHeight="1" spans="1:20">
      <c r="A10" s="47" t="s">
        <v>169</v>
      </c>
      <c r="B10" s="47" t="s">
        <v>175</v>
      </c>
      <c r="C10" s="47" t="s">
        <v>176</v>
      </c>
      <c r="D10" s="39" t="s">
        <v>214</v>
      </c>
      <c r="E10" s="43" t="s">
        <v>178</v>
      </c>
      <c r="F10" s="40">
        <v>0.796968</v>
      </c>
      <c r="G10" s="45">
        <v>0.796968</v>
      </c>
      <c r="H10" s="45">
        <v>0.796968</v>
      </c>
      <c r="I10" s="45"/>
      <c r="J10" s="45"/>
      <c r="K10" s="45"/>
      <c r="L10" s="45"/>
      <c r="M10" s="45"/>
      <c r="N10" s="45"/>
      <c r="O10" s="45"/>
      <c r="P10" s="45"/>
      <c r="Q10" s="45"/>
      <c r="R10" s="45"/>
      <c r="S10" s="45"/>
      <c r="T10" s="45"/>
    </row>
  </sheetData>
  <mergeCells count="10">
    <mergeCell ref="S1:T1"/>
    <mergeCell ref="A2:T2"/>
    <mergeCell ref="A3:R3"/>
    <mergeCell ref="S3:T3"/>
    <mergeCell ref="A4:C4"/>
    <mergeCell ref="G4:Q4"/>
    <mergeCell ref="R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
  <sheetViews>
    <sheetView workbookViewId="0">
      <selection activeCell="A1" sqref="A1"/>
    </sheetView>
  </sheetViews>
  <sheetFormatPr defaultColWidth="9" defaultRowHeight="13.5"/>
  <cols>
    <col min="1" max="1" width="5.29166666666667" customWidth="1"/>
    <col min="2" max="2" width="5.56666666666667" customWidth="1"/>
    <col min="3" max="3" width="5.83333333333333" customWidth="1"/>
    <col min="4" max="4" width="10.175" customWidth="1"/>
    <col min="5" max="5" width="18.1833333333333" customWidth="1"/>
    <col min="6" max="6" width="10.7166666666667" customWidth="1"/>
    <col min="7" max="33" width="7.18333333333333" customWidth="1"/>
    <col min="34" max="35" width="9.76666666666667" customWidth="1"/>
  </cols>
  <sheetData>
    <row r="1" ht="12.05" customHeight="1" spans="1:33">
      <c r="A1" s="31"/>
      <c r="F1" s="31"/>
      <c r="AF1" s="41" t="s">
        <v>326</v>
      </c>
      <c r="AG1" s="41"/>
    </row>
    <row r="2" ht="38.4" customHeight="1" spans="1:33">
      <c r="A2" s="32" t="s">
        <v>19</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row>
    <row r="3" ht="21.1" customHeight="1" spans="1:33">
      <c r="A3" s="33" t="s">
        <v>30</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42" t="s">
        <v>31</v>
      </c>
      <c r="AG3" s="42"/>
    </row>
    <row r="4" ht="21.85" customHeight="1" spans="1:33">
      <c r="A4" s="34" t="s">
        <v>158</v>
      </c>
      <c r="B4" s="34"/>
      <c r="C4" s="34"/>
      <c r="D4" s="34" t="s">
        <v>197</v>
      </c>
      <c r="E4" s="34" t="s">
        <v>198</v>
      </c>
      <c r="F4" s="34" t="s">
        <v>327</v>
      </c>
      <c r="G4" s="34" t="s">
        <v>328</v>
      </c>
      <c r="H4" s="34" t="s">
        <v>329</v>
      </c>
      <c r="I4" s="34" t="s">
        <v>330</v>
      </c>
      <c r="J4" s="34" t="s">
        <v>331</v>
      </c>
      <c r="K4" s="34" t="s">
        <v>332</v>
      </c>
      <c r="L4" s="34" t="s">
        <v>333</v>
      </c>
      <c r="M4" s="34" t="s">
        <v>334</v>
      </c>
      <c r="N4" s="34" t="s">
        <v>335</v>
      </c>
      <c r="O4" s="34" t="s">
        <v>336</v>
      </c>
      <c r="P4" s="34" t="s">
        <v>337</v>
      </c>
      <c r="Q4" s="34" t="s">
        <v>322</v>
      </c>
      <c r="R4" s="34" t="s">
        <v>324</v>
      </c>
      <c r="S4" s="34" t="s">
        <v>338</v>
      </c>
      <c r="T4" s="34" t="s">
        <v>317</v>
      </c>
      <c r="U4" s="34" t="s">
        <v>318</v>
      </c>
      <c r="V4" s="34" t="s">
        <v>321</v>
      </c>
      <c r="W4" s="34" t="s">
        <v>339</v>
      </c>
      <c r="X4" s="34" t="s">
        <v>340</v>
      </c>
      <c r="Y4" s="34" t="s">
        <v>341</v>
      </c>
      <c r="Z4" s="34" t="s">
        <v>342</v>
      </c>
      <c r="AA4" s="34" t="s">
        <v>320</v>
      </c>
      <c r="AB4" s="34" t="s">
        <v>343</v>
      </c>
      <c r="AC4" s="34" t="s">
        <v>344</v>
      </c>
      <c r="AD4" s="34" t="s">
        <v>323</v>
      </c>
      <c r="AE4" s="34" t="s">
        <v>345</v>
      </c>
      <c r="AF4" s="34" t="s">
        <v>346</v>
      </c>
      <c r="AG4" s="34" t="s">
        <v>325</v>
      </c>
    </row>
    <row r="5" ht="18.8" customHeight="1" spans="1:33">
      <c r="A5" s="34" t="s">
        <v>166</v>
      </c>
      <c r="B5" s="34" t="s">
        <v>167</v>
      </c>
      <c r="C5" s="34" t="s">
        <v>168</v>
      </c>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row>
    <row r="6" ht="19.9" customHeight="1" spans="1:33">
      <c r="A6" s="36"/>
      <c r="B6" s="50"/>
      <c r="C6" s="50"/>
      <c r="D6" s="43"/>
      <c r="E6" s="43" t="s">
        <v>135</v>
      </c>
      <c r="F6" s="51">
        <v>18.173178</v>
      </c>
      <c r="G6" s="51">
        <v>2</v>
      </c>
      <c r="H6" s="51">
        <v>2</v>
      </c>
      <c r="I6" s="51"/>
      <c r="J6" s="51"/>
      <c r="K6" s="51"/>
      <c r="L6" s="51"/>
      <c r="M6" s="51"/>
      <c r="N6" s="51"/>
      <c r="O6" s="51"/>
      <c r="P6" s="51">
        <v>0.77</v>
      </c>
      <c r="Q6" s="51"/>
      <c r="R6" s="51">
        <v>1.5</v>
      </c>
      <c r="S6" s="51"/>
      <c r="T6" s="51"/>
      <c r="U6" s="51"/>
      <c r="V6" s="51"/>
      <c r="W6" s="51"/>
      <c r="X6" s="51"/>
      <c r="Y6" s="51"/>
      <c r="Z6" s="51"/>
      <c r="AA6" s="51"/>
      <c r="AB6" s="51">
        <v>0.796968</v>
      </c>
      <c r="AC6" s="51">
        <v>8.82621</v>
      </c>
      <c r="AD6" s="51"/>
      <c r="AE6" s="51">
        <v>2.28</v>
      </c>
      <c r="AF6" s="51"/>
      <c r="AG6" s="51"/>
    </row>
    <row r="7" ht="19.9" customHeight="1" spans="1:33">
      <c r="A7" s="35"/>
      <c r="B7" s="35"/>
      <c r="C7" s="35"/>
      <c r="D7" s="38" t="s">
        <v>153</v>
      </c>
      <c r="E7" s="38" t="s">
        <v>154</v>
      </c>
      <c r="F7" s="51">
        <v>18.173178</v>
      </c>
      <c r="G7" s="51">
        <v>2</v>
      </c>
      <c r="H7" s="51">
        <v>2</v>
      </c>
      <c r="I7" s="51"/>
      <c r="J7" s="51"/>
      <c r="K7" s="51"/>
      <c r="L7" s="51"/>
      <c r="M7" s="51"/>
      <c r="N7" s="51"/>
      <c r="O7" s="51"/>
      <c r="P7" s="51">
        <v>0.77</v>
      </c>
      <c r="Q7" s="51"/>
      <c r="R7" s="51">
        <v>1.5</v>
      </c>
      <c r="S7" s="51"/>
      <c r="T7" s="51"/>
      <c r="U7" s="51"/>
      <c r="V7" s="51"/>
      <c r="W7" s="51"/>
      <c r="X7" s="51"/>
      <c r="Y7" s="51"/>
      <c r="Z7" s="51"/>
      <c r="AA7" s="51"/>
      <c r="AB7" s="51">
        <v>0.796968</v>
      </c>
      <c r="AC7" s="51">
        <v>8.82621</v>
      </c>
      <c r="AD7" s="51"/>
      <c r="AE7" s="51">
        <v>2.28</v>
      </c>
      <c r="AF7" s="51"/>
      <c r="AG7" s="51"/>
    </row>
    <row r="8" ht="19.9" customHeight="1" spans="1:33">
      <c r="A8" s="35"/>
      <c r="B8" s="35"/>
      <c r="C8" s="35"/>
      <c r="D8" s="44" t="s">
        <v>155</v>
      </c>
      <c r="E8" s="44" t="s">
        <v>156</v>
      </c>
      <c r="F8" s="51">
        <v>18.173178</v>
      </c>
      <c r="G8" s="51">
        <v>2</v>
      </c>
      <c r="H8" s="51">
        <v>2</v>
      </c>
      <c r="I8" s="51"/>
      <c r="J8" s="51"/>
      <c r="K8" s="51"/>
      <c r="L8" s="51"/>
      <c r="M8" s="51"/>
      <c r="N8" s="51"/>
      <c r="O8" s="51"/>
      <c r="P8" s="51">
        <v>0.77</v>
      </c>
      <c r="Q8" s="51"/>
      <c r="R8" s="51">
        <v>1.5</v>
      </c>
      <c r="S8" s="51"/>
      <c r="T8" s="51"/>
      <c r="U8" s="51"/>
      <c r="V8" s="51"/>
      <c r="W8" s="51"/>
      <c r="X8" s="51"/>
      <c r="Y8" s="51"/>
      <c r="Z8" s="51"/>
      <c r="AA8" s="51"/>
      <c r="AB8" s="51">
        <v>0.796968</v>
      </c>
      <c r="AC8" s="51">
        <v>8.82621</v>
      </c>
      <c r="AD8" s="51"/>
      <c r="AE8" s="51">
        <v>2.28</v>
      </c>
      <c r="AF8" s="51"/>
      <c r="AG8" s="51"/>
    </row>
    <row r="9" ht="19.9" customHeight="1" spans="1:33">
      <c r="A9" s="47" t="s">
        <v>169</v>
      </c>
      <c r="B9" s="47" t="s">
        <v>173</v>
      </c>
      <c r="C9" s="47" t="s">
        <v>170</v>
      </c>
      <c r="D9" s="39" t="s">
        <v>214</v>
      </c>
      <c r="E9" s="43" t="s">
        <v>172</v>
      </c>
      <c r="F9" s="45">
        <v>17.37621</v>
      </c>
      <c r="G9" s="45">
        <v>2</v>
      </c>
      <c r="H9" s="45">
        <v>2</v>
      </c>
      <c r="I9" s="45"/>
      <c r="J9" s="45"/>
      <c r="K9" s="45"/>
      <c r="L9" s="45"/>
      <c r="M9" s="45"/>
      <c r="N9" s="45"/>
      <c r="O9" s="45"/>
      <c r="P9" s="45">
        <v>0.77</v>
      </c>
      <c r="Q9" s="45"/>
      <c r="R9" s="45">
        <v>1.5</v>
      </c>
      <c r="S9" s="45"/>
      <c r="T9" s="45"/>
      <c r="U9" s="45"/>
      <c r="V9" s="45"/>
      <c r="W9" s="45"/>
      <c r="X9" s="45"/>
      <c r="Y9" s="45"/>
      <c r="Z9" s="45"/>
      <c r="AA9" s="45"/>
      <c r="AB9" s="45"/>
      <c r="AC9" s="45">
        <v>8.82621</v>
      </c>
      <c r="AD9" s="45"/>
      <c r="AE9" s="45">
        <v>2.28</v>
      </c>
      <c r="AF9" s="45"/>
      <c r="AG9" s="45"/>
    </row>
    <row r="10" ht="19.9" customHeight="1" spans="1:33">
      <c r="A10" s="47" t="s">
        <v>169</v>
      </c>
      <c r="B10" s="47" t="s">
        <v>175</v>
      </c>
      <c r="C10" s="47" t="s">
        <v>176</v>
      </c>
      <c r="D10" s="39" t="s">
        <v>214</v>
      </c>
      <c r="E10" s="43" t="s">
        <v>178</v>
      </c>
      <c r="F10" s="45">
        <v>0.796968</v>
      </c>
      <c r="G10" s="45"/>
      <c r="H10" s="45"/>
      <c r="I10" s="45"/>
      <c r="J10" s="45"/>
      <c r="K10" s="45"/>
      <c r="L10" s="45"/>
      <c r="M10" s="45"/>
      <c r="N10" s="45"/>
      <c r="O10" s="45"/>
      <c r="P10" s="45"/>
      <c r="Q10" s="45"/>
      <c r="R10" s="45"/>
      <c r="S10" s="45"/>
      <c r="T10" s="45"/>
      <c r="U10" s="45"/>
      <c r="V10" s="45"/>
      <c r="W10" s="45"/>
      <c r="X10" s="45"/>
      <c r="Y10" s="45"/>
      <c r="Z10" s="45"/>
      <c r="AA10" s="45"/>
      <c r="AB10" s="45">
        <v>0.796968</v>
      </c>
      <c r="AC10" s="45"/>
      <c r="AD10" s="45"/>
      <c r="AE10" s="45"/>
      <c r="AF10" s="45"/>
      <c r="AG10" s="45"/>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77777777777778" right="0.0777777777777778" top="0.0777777777777778" bottom="0.0777777777777778"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9" defaultRowHeight="13.5" outlineLevelRow="7"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 min="9" max="9" width="9.76666666666667" customWidth="1"/>
  </cols>
  <sheetData>
    <row r="1" ht="14.3" customHeight="1" spans="1:8">
      <c r="A1" s="31"/>
      <c r="G1" s="41" t="s">
        <v>347</v>
      </c>
      <c r="H1" s="41"/>
    </row>
    <row r="2" ht="29.35" customHeight="1" spans="1:8">
      <c r="A2" s="32" t="s">
        <v>20</v>
      </c>
      <c r="B2" s="32"/>
      <c r="C2" s="32"/>
      <c r="D2" s="32"/>
      <c r="E2" s="32"/>
      <c r="F2" s="32"/>
      <c r="G2" s="32"/>
      <c r="H2" s="32"/>
    </row>
    <row r="3" ht="21.1" customHeight="1" spans="1:8">
      <c r="A3" s="33" t="s">
        <v>30</v>
      </c>
      <c r="B3" s="33"/>
      <c r="C3" s="33"/>
      <c r="D3" s="33"/>
      <c r="E3" s="33"/>
      <c r="F3" s="33"/>
      <c r="G3" s="33"/>
      <c r="H3" s="42" t="s">
        <v>31</v>
      </c>
    </row>
    <row r="4" ht="20.35" customHeight="1" spans="1:8">
      <c r="A4" s="34" t="s">
        <v>348</v>
      </c>
      <c r="B4" s="34" t="s">
        <v>349</v>
      </c>
      <c r="C4" s="34" t="s">
        <v>350</v>
      </c>
      <c r="D4" s="34" t="s">
        <v>351</v>
      </c>
      <c r="E4" s="34" t="s">
        <v>352</v>
      </c>
      <c r="F4" s="34"/>
      <c r="G4" s="34"/>
      <c r="H4" s="34" t="s">
        <v>353</v>
      </c>
    </row>
    <row r="5" ht="22.6" customHeight="1" spans="1:8">
      <c r="A5" s="34"/>
      <c r="B5" s="34"/>
      <c r="C5" s="34"/>
      <c r="D5" s="34"/>
      <c r="E5" s="34" t="s">
        <v>137</v>
      </c>
      <c r="F5" s="34" t="s">
        <v>354</v>
      </c>
      <c r="G5" s="34" t="s">
        <v>355</v>
      </c>
      <c r="H5" s="34"/>
    </row>
    <row r="6" ht="19.9" customHeight="1" spans="1:8">
      <c r="A6" s="35"/>
      <c r="B6" s="35" t="s">
        <v>135</v>
      </c>
      <c r="C6" s="37">
        <v>0</v>
      </c>
      <c r="D6" s="37"/>
      <c r="E6" s="37"/>
      <c r="F6" s="37"/>
      <c r="G6" s="37"/>
      <c r="H6" s="37"/>
    </row>
    <row r="7" ht="19.9" customHeight="1" spans="1:8">
      <c r="A7" s="38" t="s">
        <v>153</v>
      </c>
      <c r="B7" s="38" t="s">
        <v>154</v>
      </c>
      <c r="C7" s="37"/>
      <c r="D7" s="37"/>
      <c r="E7" s="37"/>
      <c r="F7" s="37"/>
      <c r="G7" s="37"/>
      <c r="H7" s="37"/>
    </row>
    <row r="8" ht="19.9" customHeight="1" spans="1:8">
      <c r="A8" s="39" t="s">
        <v>155</v>
      </c>
      <c r="B8" s="39" t="s">
        <v>156</v>
      </c>
      <c r="C8" s="45"/>
      <c r="D8" s="45"/>
      <c r="E8" s="40"/>
      <c r="F8" s="45"/>
      <c r="G8" s="45"/>
      <c r="H8" s="45"/>
    </row>
  </sheetData>
  <mergeCells count="9">
    <mergeCell ref="G1:H1"/>
    <mergeCell ref="A2:H2"/>
    <mergeCell ref="A3:G3"/>
    <mergeCell ref="E4:G4"/>
    <mergeCell ref="A4:A5"/>
    <mergeCell ref="B4:B5"/>
    <mergeCell ref="C4:C5"/>
    <mergeCell ref="D4:D5"/>
    <mergeCell ref="H4:H5"/>
  </mergeCells>
  <printOptions horizontalCentered="1"/>
  <pageMargins left="0.0777777777777778" right="0.0777777777777778" top="0.0777777777777778" bottom="0.0777777777777778"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 min="9" max="9" width="9.76666666666667" customWidth="1"/>
  </cols>
  <sheetData>
    <row r="1" ht="14.3" customHeight="1" spans="1:8">
      <c r="A1" s="31"/>
      <c r="G1" s="41" t="s">
        <v>356</v>
      </c>
      <c r="H1" s="41"/>
    </row>
    <row r="2" ht="33.9" customHeight="1" spans="1:8">
      <c r="A2" s="32" t="s">
        <v>21</v>
      </c>
      <c r="B2" s="32"/>
      <c r="C2" s="32"/>
      <c r="D2" s="32"/>
      <c r="E2" s="32"/>
      <c r="F2" s="32"/>
      <c r="G2" s="32"/>
      <c r="H2" s="32"/>
    </row>
    <row r="3" ht="21.1" customHeight="1" spans="1:8">
      <c r="A3" s="33" t="s">
        <v>30</v>
      </c>
      <c r="B3" s="33"/>
      <c r="C3" s="33"/>
      <c r="D3" s="33"/>
      <c r="E3" s="33"/>
      <c r="F3" s="33"/>
      <c r="G3" s="33"/>
      <c r="H3" s="42" t="s">
        <v>31</v>
      </c>
    </row>
    <row r="4" ht="20.35" customHeight="1" spans="1:8">
      <c r="A4" s="34" t="s">
        <v>159</v>
      </c>
      <c r="B4" s="34" t="s">
        <v>160</v>
      </c>
      <c r="C4" s="34" t="s">
        <v>135</v>
      </c>
      <c r="D4" s="34" t="s">
        <v>357</v>
      </c>
      <c r="E4" s="34"/>
      <c r="F4" s="34"/>
      <c r="G4" s="34"/>
      <c r="H4" s="34" t="s">
        <v>162</v>
      </c>
    </row>
    <row r="5" ht="17.3" customHeight="1" spans="1:8">
      <c r="A5" s="34"/>
      <c r="B5" s="34"/>
      <c r="C5" s="34"/>
      <c r="D5" s="34" t="s">
        <v>137</v>
      </c>
      <c r="E5" s="34" t="s">
        <v>238</v>
      </c>
      <c r="F5" s="34"/>
      <c r="G5" s="34" t="s">
        <v>239</v>
      </c>
      <c r="H5" s="34"/>
    </row>
    <row r="6" ht="24.1" customHeight="1" spans="1:8">
      <c r="A6" s="34"/>
      <c r="B6" s="34"/>
      <c r="C6" s="34"/>
      <c r="D6" s="34"/>
      <c r="E6" s="34" t="s">
        <v>217</v>
      </c>
      <c r="F6" s="34" t="s">
        <v>208</v>
      </c>
      <c r="G6" s="34"/>
      <c r="H6" s="34"/>
    </row>
    <row r="7" ht="19.9" customHeight="1" spans="1:8">
      <c r="A7" s="35"/>
      <c r="B7" s="36" t="s">
        <v>135</v>
      </c>
      <c r="C7" s="37">
        <v>0</v>
      </c>
      <c r="D7" s="37"/>
      <c r="E7" s="37"/>
      <c r="F7" s="37"/>
      <c r="G7" s="37"/>
      <c r="H7" s="37"/>
    </row>
    <row r="8" ht="19.9" customHeight="1" spans="1:8">
      <c r="A8" s="38"/>
      <c r="B8" s="38"/>
      <c r="C8" s="37"/>
      <c r="D8" s="37"/>
      <c r="E8" s="37"/>
      <c r="F8" s="37"/>
      <c r="G8" s="37"/>
      <c r="H8" s="37"/>
    </row>
    <row r="9" ht="19.9" customHeight="1" spans="1:8">
      <c r="A9" s="44"/>
      <c r="B9" s="44"/>
      <c r="C9" s="37"/>
      <c r="D9" s="37"/>
      <c r="E9" s="37"/>
      <c r="F9" s="37"/>
      <c r="G9" s="37"/>
      <c r="H9" s="37"/>
    </row>
    <row r="10" ht="19.9" customHeight="1" spans="1:8">
      <c r="A10" s="44"/>
      <c r="B10" s="44"/>
      <c r="C10" s="37"/>
      <c r="D10" s="37"/>
      <c r="E10" s="37"/>
      <c r="F10" s="37"/>
      <c r="G10" s="37"/>
      <c r="H10" s="37"/>
    </row>
    <row r="11" ht="19.9" customHeight="1" spans="1:8">
      <c r="A11" s="44"/>
      <c r="B11" s="44"/>
      <c r="C11" s="37"/>
      <c r="D11" s="37"/>
      <c r="E11" s="37"/>
      <c r="F11" s="37"/>
      <c r="G11" s="37"/>
      <c r="H11" s="37"/>
    </row>
    <row r="12" ht="19.9" customHeight="1" spans="1:8">
      <c r="A12" s="39"/>
      <c r="B12" s="39"/>
      <c r="C12" s="40"/>
      <c r="D12" s="40"/>
      <c r="E12" s="45"/>
      <c r="F12" s="45"/>
      <c r="G12" s="45"/>
      <c r="H12" s="45"/>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9"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20" width="7.18333333333333" customWidth="1"/>
    <col min="21" max="22" width="9.76666666666667" customWidth="1"/>
  </cols>
  <sheetData>
    <row r="1" ht="14.3" customHeight="1" spans="1:20">
      <c r="A1" s="31"/>
      <c r="S1" s="41" t="s">
        <v>358</v>
      </c>
      <c r="T1" s="41"/>
    </row>
    <row r="2" ht="41.45" customHeight="1" spans="1:17">
      <c r="A2" s="32" t="s">
        <v>22</v>
      </c>
      <c r="B2" s="32"/>
      <c r="C2" s="32"/>
      <c r="D2" s="32"/>
      <c r="E2" s="32"/>
      <c r="F2" s="32"/>
      <c r="G2" s="32"/>
      <c r="H2" s="32"/>
      <c r="I2" s="32"/>
      <c r="J2" s="32"/>
      <c r="K2" s="32"/>
      <c r="L2" s="32"/>
      <c r="M2" s="32"/>
      <c r="N2" s="32"/>
      <c r="O2" s="32"/>
      <c r="P2" s="32"/>
      <c r="Q2" s="32"/>
    </row>
    <row r="3" ht="21.1" customHeight="1" spans="1:20">
      <c r="A3" s="33" t="s">
        <v>30</v>
      </c>
      <c r="B3" s="33"/>
      <c r="C3" s="33"/>
      <c r="D3" s="33"/>
      <c r="E3" s="33"/>
      <c r="F3" s="33"/>
      <c r="G3" s="33"/>
      <c r="H3" s="33"/>
      <c r="I3" s="33"/>
      <c r="J3" s="33"/>
      <c r="K3" s="33"/>
      <c r="L3" s="33"/>
      <c r="M3" s="33"/>
      <c r="N3" s="33"/>
      <c r="O3" s="33"/>
      <c r="P3" s="33"/>
      <c r="Q3" s="33"/>
      <c r="R3" s="33"/>
      <c r="S3" s="42" t="s">
        <v>31</v>
      </c>
      <c r="T3" s="42"/>
    </row>
    <row r="4" ht="24.1" customHeight="1" spans="1:20">
      <c r="A4" s="34" t="s">
        <v>158</v>
      </c>
      <c r="B4" s="34"/>
      <c r="C4" s="34"/>
      <c r="D4" s="34" t="s">
        <v>197</v>
      </c>
      <c r="E4" s="34" t="s">
        <v>198</v>
      </c>
      <c r="F4" s="34" t="s">
        <v>199</v>
      </c>
      <c r="G4" s="34" t="s">
        <v>200</v>
      </c>
      <c r="H4" s="34" t="s">
        <v>201</v>
      </c>
      <c r="I4" s="34" t="s">
        <v>202</v>
      </c>
      <c r="J4" s="34" t="s">
        <v>203</v>
      </c>
      <c r="K4" s="34" t="s">
        <v>204</v>
      </c>
      <c r="L4" s="34" t="s">
        <v>205</v>
      </c>
      <c r="M4" s="34" t="s">
        <v>206</v>
      </c>
      <c r="N4" s="34" t="s">
        <v>207</v>
      </c>
      <c r="O4" s="34" t="s">
        <v>208</v>
      </c>
      <c r="P4" s="34" t="s">
        <v>209</v>
      </c>
      <c r="Q4" s="34" t="s">
        <v>210</v>
      </c>
      <c r="R4" s="34" t="s">
        <v>211</v>
      </c>
      <c r="S4" s="34" t="s">
        <v>212</v>
      </c>
      <c r="T4" s="34" t="s">
        <v>213</v>
      </c>
    </row>
    <row r="5" ht="17.3" customHeight="1" spans="1:20">
      <c r="A5" s="34" t="s">
        <v>166</v>
      </c>
      <c r="B5" s="34" t="s">
        <v>167</v>
      </c>
      <c r="C5" s="34" t="s">
        <v>168</v>
      </c>
      <c r="D5" s="34"/>
      <c r="E5" s="34"/>
      <c r="F5" s="34"/>
      <c r="G5" s="34"/>
      <c r="H5" s="34"/>
      <c r="I5" s="34"/>
      <c r="J5" s="34"/>
      <c r="K5" s="34"/>
      <c r="L5" s="34"/>
      <c r="M5" s="34"/>
      <c r="N5" s="34"/>
      <c r="O5" s="34"/>
      <c r="P5" s="34"/>
      <c r="Q5" s="34"/>
      <c r="R5" s="34"/>
      <c r="S5" s="34"/>
      <c r="T5" s="34"/>
    </row>
    <row r="6" ht="19.9" customHeight="1" spans="1:20">
      <c r="A6" s="35"/>
      <c r="B6" s="35"/>
      <c r="C6" s="35"/>
      <c r="D6" s="35"/>
      <c r="E6" s="35" t="s">
        <v>135</v>
      </c>
      <c r="F6" s="37">
        <v>0</v>
      </c>
      <c r="G6" s="37"/>
      <c r="H6" s="37"/>
      <c r="I6" s="37"/>
      <c r="J6" s="37"/>
      <c r="K6" s="37"/>
      <c r="L6" s="37"/>
      <c r="M6" s="37"/>
      <c r="N6" s="37"/>
      <c r="O6" s="37"/>
      <c r="P6" s="37"/>
      <c r="Q6" s="37"/>
      <c r="R6" s="37"/>
      <c r="S6" s="37"/>
      <c r="T6" s="37"/>
    </row>
    <row r="7" ht="19.9" customHeight="1" spans="1:20">
      <c r="A7" s="35"/>
      <c r="B7" s="35"/>
      <c r="C7" s="35"/>
      <c r="D7" s="38"/>
      <c r="E7" s="38"/>
      <c r="F7" s="37"/>
      <c r="G7" s="37"/>
      <c r="H7" s="37"/>
      <c r="I7" s="37"/>
      <c r="J7" s="37"/>
      <c r="K7" s="37"/>
      <c r="L7" s="37"/>
      <c r="M7" s="37"/>
      <c r="N7" s="37"/>
      <c r="O7" s="37"/>
      <c r="P7" s="37"/>
      <c r="Q7" s="37"/>
      <c r="R7" s="37"/>
      <c r="S7" s="37"/>
      <c r="T7" s="37"/>
    </row>
    <row r="8" ht="19.9" customHeight="1" spans="1:20">
      <c r="A8" s="46"/>
      <c r="B8" s="46"/>
      <c r="C8" s="46"/>
      <c r="D8" s="44"/>
      <c r="E8" s="44"/>
      <c r="F8" s="37"/>
      <c r="G8" s="37"/>
      <c r="H8" s="37"/>
      <c r="I8" s="37"/>
      <c r="J8" s="37"/>
      <c r="K8" s="37"/>
      <c r="L8" s="37"/>
      <c r="M8" s="37"/>
      <c r="N8" s="37"/>
      <c r="O8" s="37"/>
      <c r="P8" s="37"/>
      <c r="Q8" s="37"/>
      <c r="R8" s="37"/>
      <c r="S8" s="37"/>
      <c r="T8" s="37"/>
    </row>
    <row r="9" ht="19.9" customHeight="1" spans="1:20">
      <c r="A9" s="47"/>
      <c r="B9" s="47"/>
      <c r="C9" s="47"/>
      <c r="D9" s="39"/>
      <c r="E9" s="48"/>
      <c r="F9" s="49"/>
      <c r="G9" s="49"/>
      <c r="H9" s="49"/>
      <c r="I9" s="49"/>
      <c r="J9" s="49"/>
      <c r="K9" s="49"/>
      <c r="L9" s="49"/>
      <c r="M9" s="49"/>
      <c r="N9" s="49"/>
      <c r="O9" s="49"/>
      <c r="P9" s="49"/>
      <c r="Q9" s="49"/>
      <c r="R9" s="49"/>
      <c r="S9" s="49"/>
      <c r="T9" s="49"/>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9" defaultRowHeight="13.5"/>
  <cols>
    <col min="1" max="1" width="3.8" customWidth="1"/>
    <col min="2" max="3" width="3.93333333333333" customWidth="1"/>
    <col min="4" max="4" width="6.78333333333333" customWidth="1"/>
    <col min="5" max="5" width="15.875" customWidth="1"/>
    <col min="6" max="6" width="9.225" customWidth="1"/>
    <col min="7" max="20" width="7.18333333333333" customWidth="1"/>
    <col min="21" max="22" width="9.76666666666667" customWidth="1"/>
  </cols>
  <sheetData>
    <row r="1" ht="14.3" customHeight="1" spans="1:20">
      <c r="A1" s="31"/>
      <c r="S1" s="41" t="s">
        <v>359</v>
      </c>
      <c r="T1" s="41"/>
    </row>
    <row r="2" ht="41.45" customHeight="1" spans="1:20">
      <c r="A2" s="32" t="s">
        <v>23</v>
      </c>
      <c r="B2" s="32"/>
      <c r="C2" s="32"/>
      <c r="D2" s="32"/>
      <c r="E2" s="32"/>
      <c r="F2" s="32"/>
      <c r="G2" s="32"/>
      <c r="H2" s="32"/>
      <c r="I2" s="32"/>
      <c r="J2" s="32"/>
      <c r="K2" s="32"/>
      <c r="L2" s="32"/>
      <c r="M2" s="32"/>
      <c r="N2" s="32"/>
      <c r="O2" s="32"/>
      <c r="P2" s="32"/>
      <c r="Q2" s="32"/>
      <c r="R2" s="32"/>
      <c r="S2" s="32"/>
      <c r="T2" s="32"/>
    </row>
    <row r="3" ht="18.8" customHeight="1" spans="1:20">
      <c r="A3" s="33" t="s">
        <v>30</v>
      </c>
      <c r="B3" s="33"/>
      <c r="C3" s="33"/>
      <c r="D3" s="33"/>
      <c r="E3" s="33"/>
      <c r="F3" s="33"/>
      <c r="G3" s="33"/>
      <c r="H3" s="33"/>
      <c r="I3" s="33"/>
      <c r="J3" s="33"/>
      <c r="K3" s="33"/>
      <c r="L3" s="33"/>
      <c r="M3" s="33"/>
      <c r="N3" s="33"/>
      <c r="O3" s="33"/>
      <c r="P3" s="33"/>
      <c r="Q3" s="33"/>
      <c r="R3" s="33"/>
      <c r="S3" s="42" t="s">
        <v>31</v>
      </c>
      <c r="T3" s="42"/>
    </row>
    <row r="4" ht="25.6" customHeight="1" spans="1:20">
      <c r="A4" s="34" t="s">
        <v>158</v>
      </c>
      <c r="B4" s="34"/>
      <c r="C4" s="34"/>
      <c r="D4" s="34" t="s">
        <v>197</v>
      </c>
      <c r="E4" s="34" t="s">
        <v>198</v>
      </c>
      <c r="F4" s="34" t="s">
        <v>216</v>
      </c>
      <c r="G4" s="34" t="s">
        <v>161</v>
      </c>
      <c r="H4" s="34"/>
      <c r="I4" s="34"/>
      <c r="J4" s="34"/>
      <c r="K4" s="34" t="s">
        <v>162</v>
      </c>
      <c r="L4" s="34"/>
      <c r="M4" s="34"/>
      <c r="N4" s="34"/>
      <c r="O4" s="34"/>
      <c r="P4" s="34"/>
      <c r="Q4" s="34"/>
      <c r="R4" s="34"/>
      <c r="S4" s="34"/>
      <c r="T4" s="34"/>
    </row>
    <row r="5" ht="43.7" customHeight="1" spans="1:20">
      <c r="A5" s="34" t="s">
        <v>166</v>
      </c>
      <c r="B5" s="34" t="s">
        <v>167</v>
      </c>
      <c r="C5" s="34" t="s">
        <v>168</v>
      </c>
      <c r="D5" s="34"/>
      <c r="E5" s="34"/>
      <c r="F5" s="34"/>
      <c r="G5" s="34" t="s">
        <v>135</v>
      </c>
      <c r="H5" s="34" t="s">
        <v>217</v>
      </c>
      <c r="I5" s="34" t="s">
        <v>218</v>
      </c>
      <c r="J5" s="34" t="s">
        <v>208</v>
      </c>
      <c r="K5" s="34" t="s">
        <v>135</v>
      </c>
      <c r="L5" s="34" t="s">
        <v>220</v>
      </c>
      <c r="M5" s="34" t="s">
        <v>221</v>
      </c>
      <c r="N5" s="34" t="s">
        <v>210</v>
      </c>
      <c r="O5" s="34" t="s">
        <v>222</v>
      </c>
      <c r="P5" s="34" t="s">
        <v>223</v>
      </c>
      <c r="Q5" s="34" t="s">
        <v>224</v>
      </c>
      <c r="R5" s="34" t="s">
        <v>206</v>
      </c>
      <c r="S5" s="34" t="s">
        <v>209</v>
      </c>
      <c r="T5" s="34" t="s">
        <v>213</v>
      </c>
    </row>
    <row r="6" ht="19.9" customHeight="1" spans="1:20">
      <c r="A6" s="35"/>
      <c r="B6" s="35"/>
      <c r="C6" s="35"/>
      <c r="D6" s="35"/>
      <c r="E6" s="35" t="s">
        <v>135</v>
      </c>
      <c r="F6" s="37">
        <v>0</v>
      </c>
      <c r="G6" s="37"/>
      <c r="H6" s="37"/>
      <c r="I6" s="37"/>
      <c r="J6" s="37"/>
      <c r="K6" s="37"/>
      <c r="L6" s="37"/>
      <c r="M6" s="37"/>
      <c r="N6" s="37"/>
      <c r="O6" s="37"/>
      <c r="P6" s="37"/>
      <c r="Q6" s="37"/>
      <c r="R6" s="37"/>
      <c r="S6" s="37"/>
      <c r="T6" s="37"/>
    </row>
    <row r="7" ht="19.9" customHeight="1" spans="1:20">
      <c r="A7" s="35"/>
      <c r="B7" s="35"/>
      <c r="C7" s="35"/>
      <c r="D7" s="38"/>
      <c r="E7" s="38"/>
      <c r="F7" s="37"/>
      <c r="G7" s="37"/>
      <c r="H7" s="37"/>
      <c r="I7" s="37"/>
      <c r="J7" s="37"/>
      <c r="K7" s="37"/>
      <c r="L7" s="37"/>
      <c r="M7" s="37"/>
      <c r="N7" s="37"/>
      <c r="O7" s="37"/>
      <c r="P7" s="37"/>
      <c r="Q7" s="37"/>
      <c r="R7" s="37"/>
      <c r="S7" s="37"/>
      <c r="T7" s="37"/>
    </row>
    <row r="8" ht="19.9" customHeight="1" spans="1:20">
      <c r="A8" s="46"/>
      <c r="B8" s="46"/>
      <c r="C8" s="46"/>
      <c r="D8" s="44"/>
      <c r="E8" s="44"/>
      <c r="F8" s="37"/>
      <c r="G8" s="37"/>
      <c r="H8" s="37"/>
      <c r="I8" s="37"/>
      <c r="J8" s="37"/>
      <c r="K8" s="37"/>
      <c r="L8" s="37"/>
      <c r="M8" s="37"/>
      <c r="N8" s="37"/>
      <c r="O8" s="37"/>
      <c r="P8" s="37"/>
      <c r="Q8" s="37"/>
      <c r="R8" s="37"/>
      <c r="S8" s="37"/>
      <c r="T8" s="37"/>
    </row>
    <row r="9" ht="19.9" customHeight="1" spans="1:20">
      <c r="A9" s="47"/>
      <c r="B9" s="47"/>
      <c r="C9" s="47"/>
      <c r="D9" s="39"/>
      <c r="E9" s="48"/>
      <c r="F9" s="45"/>
      <c r="G9" s="40"/>
      <c r="H9" s="40"/>
      <c r="I9" s="40"/>
      <c r="J9" s="40"/>
      <c r="K9" s="40"/>
      <c r="L9" s="40"/>
      <c r="M9" s="40"/>
      <c r="N9" s="40"/>
      <c r="O9" s="40"/>
      <c r="P9" s="40"/>
      <c r="Q9" s="40"/>
      <c r="R9" s="40"/>
      <c r="S9" s="40"/>
      <c r="T9" s="40"/>
    </row>
  </sheetData>
  <mergeCells count="10">
    <mergeCell ref="S1:T1"/>
    <mergeCell ref="A2:T2"/>
    <mergeCell ref="A3:R3"/>
    <mergeCell ref="S3:T3"/>
    <mergeCell ref="A4:C4"/>
    <mergeCell ref="G4:J4"/>
    <mergeCell ref="K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selection activeCell="A1" sqref="A1"/>
    </sheetView>
  </sheetViews>
  <sheetFormatPr defaultColWidth="9" defaultRowHeight="13.5" outlineLevelCol="2"/>
  <cols>
    <col min="1" max="1" width="6.375" customWidth="1"/>
    <col min="2" max="2" width="9.90833333333333" customWidth="1"/>
    <col min="3" max="3" width="52.3833333333333" customWidth="1"/>
    <col min="4" max="4" width="9.76666666666667" customWidth="1"/>
  </cols>
  <sheetData>
    <row r="1" ht="28.6" customHeight="1" spans="1:3">
      <c r="A1" s="31"/>
      <c r="B1" s="52" t="s">
        <v>5</v>
      </c>
      <c r="C1" s="52"/>
    </row>
    <row r="2" ht="21.85" customHeight="1" spans="2:3">
      <c r="B2" s="52"/>
      <c r="C2" s="52"/>
    </row>
    <row r="3" ht="27.1" customHeight="1" spans="2:3">
      <c r="B3" s="73" t="s">
        <v>6</v>
      </c>
      <c r="C3" s="73"/>
    </row>
    <row r="4" ht="28.45" customHeight="1" spans="2:3">
      <c r="B4" s="74">
        <v>1</v>
      </c>
      <c r="C4" s="75" t="s">
        <v>7</v>
      </c>
    </row>
    <row r="5" ht="28.45" customHeight="1" spans="2:3">
      <c r="B5" s="74">
        <v>2</v>
      </c>
      <c r="C5" s="76" t="s">
        <v>8</v>
      </c>
    </row>
    <row r="6" ht="28.45" customHeight="1" spans="2:3">
      <c r="B6" s="74">
        <v>3</v>
      </c>
      <c r="C6" s="75" t="s">
        <v>9</v>
      </c>
    </row>
    <row r="7" ht="28.45" customHeight="1" spans="2:3">
      <c r="B7" s="74">
        <v>4</v>
      </c>
      <c r="C7" s="75" t="s">
        <v>10</v>
      </c>
    </row>
    <row r="8" ht="28.45" customHeight="1" spans="2:3">
      <c r="B8" s="74">
        <v>5</v>
      </c>
      <c r="C8" s="75" t="s">
        <v>11</v>
      </c>
    </row>
    <row r="9" ht="28.45" customHeight="1" spans="2:3">
      <c r="B9" s="74">
        <v>6</v>
      </c>
      <c r="C9" s="75" t="s">
        <v>12</v>
      </c>
    </row>
    <row r="10" ht="28.45" customHeight="1" spans="2:3">
      <c r="B10" s="74">
        <v>7</v>
      </c>
      <c r="C10" s="75" t="s">
        <v>13</v>
      </c>
    </row>
    <row r="11" ht="28.45" customHeight="1" spans="2:3">
      <c r="B11" s="74">
        <v>8</v>
      </c>
      <c r="C11" s="75" t="s">
        <v>14</v>
      </c>
    </row>
    <row r="12" ht="28.45" customHeight="1" spans="2:3">
      <c r="B12" s="74">
        <v>9</v>
      </c>
      <c r="C12" s="75" t="s">
        <v>15</v>
      </c>
    </row>
    <row r="13" ht="28.45" customHeight="1" spans="2:3">
      <c r="B13" s="74">
        <v>10</v>
      </c>
      <c r="C13" s="75" t="s">
        <v>16</v>
      </c>
    </row>
    <row r="14" ht="28.45" customHeight="1" spans="2:3">
      <c r="B14" s="74">
        <v>11</v>
      </c>
      <c r="C14" s="75" t="s">
        <v>17</v>
      </c>
    </row>
    <row r="15" ht="28.45" customHeight="1" spans="2:3">
      <c r="B15" s="74">
        <v>12</v>
      </c>
      <c r="C15" s="75" t="s">
        <v>18</v>
      </c>
    </row>
    <row r="16" ht="28.45" customHeight="1" spans="2:3">
      <c r="B16" s="74">
        <v>13</v>
      </c>
      <c r="C16" s="75" t="s">
        <v>19</v>
      </c>
    </row>
    <row r="17" ht="28.45" customHeight="1" spans="2:3">
      <c r="B17" s="74">
        <v>14</v>
      </c>
      <c r="C17" s="75" t="s">
        <v>20</v>
      </c>
    </row>
    <row r="18" ht="28.45" customHeight="1" spans="2:3">
      <c r="B18" s="74">
        <v>15</v>
      </c>
      <c r="C18" s="75" t="s">
        <v>21</v>
      </c>
    </row>
    <row r="19" ht="28.45" customHeight="1" spans="2:3">
      <c r="B19" s="74">
        <v>16</v>
      </c>
      <c r="C19" s="75" t="s">
        <v>22</v>
      </c>
    </row>
    <row r="20" ht="28.45" customHeight="1" spans="2:3">
      <c r="B20" s="74">
        <v>17</v>
      </c>
      <c r="C20" s="75" t="s">
        <v>23</v>
      </c>
    </row>
    <row r="21" ht="28.45" customHeight="1" spans="2:3">
      <c r="B21" s="74">
        <v>18</v>
      </c>
      <c r="C21" s="75" t="s">
        <v>24</v>
      </c>
    </row>
    <row r="22" ht="28.45" customHeight="1" spans="2:3">
      <c r="B22" s="74">
        <v>19</v>
      </c>
      <c r="C22" s="75" t="s">
        <v>25</v>
      </c>
    </row>
    <row r="23" ht="28.45" customHeight="1" spans="2:3">
      <c r="B23" s="74">
        <v>20</v>
      </c>
      <c r="C23" s="75" t="s">
        <v>26</v>
      </c>
    </row>
    <row r="24" ht="28.45" customHeight="1" spans="2:3">
      <c r="B24" s="74">
        <v>21</v>
      </c>
      <c r="C24" s="75" t="s">
        <v>27</v>
      </c>
    </row>
    <row r="25" ht="28.45" customHeight="1" spans="2:3">
      <c r="B25" s="74">
        <v>22</v>
      </c>
      <c r="C25" s="75" t="s">
        <v>28</v>
      </c>
    </row>
  </sheetData>
  <mergeCells count="2">
    <mergeCell ref="B3:C3"/>
    <mergeCell ref="B1:C2"/>
  </mergeCells>
  <printOptions horizontalCentered="1"/>
  <pageMargins left="0.0777777777777778" right="0.0777777777777778" top="0.0777777777777778" bottom="0.0777777777777778"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 min="9" max="9" width="9.76666666666667" customWidth="1"/>
  </cols>
  <sheetData>
    <row r="1" ht="14.3" customHeight="1" spans="1:8">
      <c r="A1" s="31"/>
      <c r="H1" s="41" t="s">
        <v>360</v>
      </c>
    </row>
    <row r="2" ht="33.9" customHeight="1" spans="1:8">
      <c r="A2" s="32" t="s">
        <v>361</v>
      </c>
      <c r="B2" s="32"/>
      <c r="C2" s="32"/>
      <c r="D2" s="32"/>
      <c r="E2" s="32"/>
      <c r="F2" s="32"/>
      <c r="G2" s="32"/>
      <c r="H2" s="32"/>
    </row>
    <row r="3" ht="21.1" customHeight="1" spans="1:8">
      <c r="A3" s="33" t="s">
        <v>30</v>
      </c>
      <c r="B3" s="33"/>
      <c r="C3" s="33"/>
      <c r="D3" s="33"/>
      <c r="E3" s="33"/>
      <c r="F3" s="33"/>
      <c r="G3" s="33"/>
      <c r="H3" s="42" t="s">
        <v>31</v>
      </c>
    </row>
    <row r="4" ht="17.3" customHeight="1" spans="1:8">
      <c r="A4" s="34" t="s">
        <v>159</v>
      </c>
      <c r="B4" s="34" t="s">
        <v>160</v>
      </c>
      <c r="C4" s="34" t="s">
        <v>135</v>
      </c>
      <c r="D4" s="34" t="s">
        <v>362</v>
      </c>
      <c r="E4" s="34"/>
      <c r="F4" s="34"/>
      <c r="G4" s="34"/>
      <c r="H4" s="34" t="s">
        <v>162</v>
      </c>
    </row>
    <row r="5" ht="20.35" customHeight="1" spans="1:8">
      <c r="A5" s="34"/>
      <c r="B5" s="34"/>
      <c r="C5" s="34"/>
      <c r="D5" s="34" t="s">
        <v>137</v>
      </c>
      <c r="E5" s="34" t="s">
        <v>238</v>
      </c>
      <c r="F5" s="34"/>
      <c r="G5" s="34" t="s">
        <v>239</v>
      </c>
      <c r="H5" s="34"/>
    </row>
    <row r="6" ht="20.35" customHeight="1" spans="1:8">
      <c r="A6" s="34"/>
      <c r="B6" s="34"/>
      <c r="C6" s="34"/>
      <c r="D6" s="34"/>
      <c r="E6" s="34" t="s">
        <v>217</v>
      </c>
      <c r="F6" s="34" t="s">
        <v>208</v>
      </c>
      <c r="G6" s="34"/>
      <c r="H6" s="34"/>
    </row>
    <row r="7" ht="19.9" customHeight="1" spans="1:8">
      <c r="A7" s="35"/>
      <c r="B7" s="36" t="s">
        <v>135</v>
      </c>
      <c r="C7" s="37">
        <v>0</v>
      </c>
      <c r="D7" s="37"/>
      <c r="E7" s="37"/>
      <c r="F7" s="37"/>
      <c r="G7" s="37"/>
      <c r="H7" s="37"/>
    </row>
    <row r="8" ht="19.9" customHeight="1" spans="1:8">
      <c r="A8" s="38"/>
      <c r="B8" s="38"/>
      <c r="C8" s="37"/>
      <c r="D8" s="37"/>
      <c r="E8" s="37"/>
      <c r="F8" s="37"/>
      <c r="G8" s="37"/>
      <c r="H8" s="37"/>
    </row>
    <row r="9" ht="19.9" customHeight="1" spans="1:8">
      <c r="A9" s="44"/>
      <c r="B9" s="44"/>
      <c r="C9" s="37"/>
      <c r="D9" s="37"/>
      <c r="E9" s="37"/>
      <c r="F9" s="37"/>
      <c r="G9" s="37"/>
      <c r="H9" s="37"/>
    </row>
    <row r="10" ht="19.9" customHeight="1" spans="1:8">
      <c r="A10" s="44"/>
      <c r="B10" s="44"/>
      <c r="C10" s="37"/>
      <c r="D10" s="37"/>
      <c r="E10" s="37"/>
      <c r="F10" s="37"/>
      <c r="G10" s="37"/>
      <c r="H10" s="37"/>
    </row>
    <row r="11" ht="19.9" customHeight="1" spans="1:8">
      <c r="A11" s="44"/>
      <c r="B11" s="44"/>
      <c r="C11" s="37"/>
      <c r="D11" s="37"/>
      <c r="E11" s="37"/>
      <c r="F11" s="37"/>
      <c r="G11" s="37"/>
      <c r="H11" s="37"/>
    </row>
    <row r="12" ht="19.9" customHeight="1" spans="1:8">
      <c r="A12" s="39"/>
      <c r="B12" s="39"/>
      <c r="C12" s="40"/>
      <c r="D12" s="40"/>
      <c r="E12" s="45"/>
      <c r="F12" s="45"/>
      <c r="G12" s="45"/>
      <c r="H12" s="45"/>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 min="9" max="9" width="9.76666666666667" customWidth="1"/>
  </cols>
  <sheetData>
    <row r="1" ht="14.3" customHeight="1" spans="1:8">
      <c r="A1" s="31"/>
      <c r="H1" s="41" t="s">
        <v>363</v>
      </c>
    </row>
    <row r="2" ht="33.9" customHeight="1" spans="1:8">
      <c r="A2" s="32" t="s">
        <v>25</v>
      </c>
      <c r="B2" s="32"/>
      <c r="C2" s="32"/>
      <c r="D2" s="32"/>
      <c r="E2" s="32"/>
      <c r="F2" s="32"/>
      <c r="G2" s="32"/>
      <c r="H2" s="32"/>
    </row>
    <row r="3" ht="21.1" customHeight="1" spans="1:8">
      <c r="A3" s="33" t="s">
        <v>30</v>
      </c>
      <c r="B3" s="33"/>
      <c r="C3" s="33"/>
      <c r="D3" s="33"/>
      <c r="E3" s="33"/>
      <c r="F3" s="33"/>
      <c r="G3" s="33"/>
      <c r="H3" s="42" t="s">
        <v>31</v>
      </c>
    </row>
    <row r="4" ht="18.05" customHeight="1" spans="1:8">
      <c r="A4" s="34" t="s">
        <v>159</v>
      </c>
      <c r="B4" s="34" t="s">
        <v>160</v>
      </c>
      <c r="C4" s="34" t="s">
        <v>135</v>
      </c>
      <c r="D4" s="34" t="s">
        <v>364</v>
      </c>
      <c r="E4" s="34"/>
      <c r="F4" s="34"/>
      <c r="G4" s="34"/>
      <c r="H4" s="34" t="s">
        <v>162</v>
      </c>
    </row>
    <row r="5" ht="16.55" customHeight="1" spans="1:8">
      <c r="A5" s="34"/>
      <c r="B5" s="34"/>
      <c r="C5" s="34"/>
      <c r="D5" s="34" t="s">
        <v>137</v>
      </c>
      <c r="E5" s="34" t="s">
        <v>238</v>
      </c>
      <c r="F5" s="34"/>
      <c r="G5" s="34" t="s">
        <v>239</v>
      </c>
      <c r="H5" s="34"/>
    </row>
    <row r="6" ht="21.1" customHeight="1" spans="1:8">
      <c r="A6" s="34"/>
      <c r="B6" s="34"/>
      <c r="C6" s="34"/>
      <c r="D6" s="34"/>
      <c r="E6" s="34" t="s">
        <v>217</v>
      </c>
      <c r="F6" s="34" t="s">
        <v>208</v>
      </c>
      <c r="G6" s="34"/>
      <c r="H6" s="34"/>
    </row>
    <row r="7" ht="19.9" customHeight="1" spans="1:8">
      <c r="A7" s="35"/>
      <c r="B7" s="36" t="s">
        <v>135</v>
      </c>
      <c r="C7" s="37">
        <v>0</v>
      </c>
      <c r="D7" s="37"/>
      <c r="E7" s="37"/>
      <c r="F7" s="37"/>
      <c r="G7" s="37"/>
      <c r="H7" s="37"/>
    </row>
    <row r="8" ht="19.9" customHeight="1" spans="1:8">
      <c r="A8" s="38"/>
      <c r="B8" s="38"/>
      <c r="C8" s="37"/>
      <c r="D8" s="37"/>
      <c r="E8" s="37"/>
      <c r="F8" s="37"/>
      <c r="G8" s="37"/>
      <c r="H8" s="37"/>
    </row>
    <row r="9" ht="19.9" customHeight="1" spans="1:8">
      <c r="A9" s="44"/>
      <c r="B9" s="44"/>
      <c r="C9" s="37"/>
      <c r="D9" s="37"/>
      <c r="E9" s="37"/>
      <c r="F9" s="37"/>
      <c r="G9" s="37"/>
      <c r="H9" s="37"/>
    </row>
    <row r="10" ht="19.9" customHeight="1" spans="1:8">
      <c r="A10" s="44"/>
      <c r="B10" s="44"/>
      <c r="C10" s="37"/>
      <c r="D10" s="37"/>
      <c r="E10" s="37"/>
      <c r="F10" s="37"/>
      <c r="G10" s="37"/>
      <c r="H10" s="37"/>
    </row>
    <row r="11" ht="19.9" customHeight="1" spans="1:8">
      <c r="A11" s="44"/>
      <c r="B11" s="44"/>
      <c r="C11" s="37"/>
      <c r="D11" s="37"/>
      <c r="E11" s="37"/>
      <c r="F11" s="37"/>
      <c r="G11" s="37"/>
      <c r="H11" s="37"/>
    </row>
    <row r="12" ht="19.9" customHeight="1" spans="1:8">
      <c r="A12" s="39"/>
      <c r="B12" s="39"/>
      <c r="C12" s="40"/>
      <c r="D12" s="40"/>
      <c r="E12" s="45"/>
      <c r="F12" s="45"/>
      <c r="G12" s="45"/>
      <c r="H12" s="45"/>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workbookViewId="0">
      <selection activeCell="M14" sqref="M14"/>
    </sheetView>
  </sheetViews>
  <sheetFormatPr defaultColWidth="9" defaultRowHeight="13.5"/>
  <cols>
    <col min="1" max="1" width="10.0416666666667" customWidth="1"/>
    <col min="2" max="2" width="21.7083333333333" customWidth="1"/>
    <col min="3" max="3" width="13.3" customWidth="1"/>
    <col min="4" max="14" width="7.69166666666667" customWidth="1"/>
    <col min="15" max="18" width="9.76666666666667" customWidth="1"/>
  </cols>
  <sheetData>
    <row r="1" ht="14.3" customHeight="1" spans="1:14">
      <c r="A1" s="31"/>
      <c r="M1" s="41" t="s">
        <v>365</v>
      </c>
      <c r="N1" s="41"/>
    </row>
    <row r="2" ht="39.9" customHeight="1" spans="1:14">
      <c r="A2" s="32" t="s">
        <v>26</v>
      </c>
      <c r="B2" s="32"/>
      <c r="C2" s="32"/>
      <c r="D2" s="32"/>
      <c r="E2" s="32"/>
      <c r="F2" s="32"/>
      <c r="G2" s="32"/>
      <c r="H2" s="32"/>
      <c r="I2" s="32"/>
      <c r="J2" s="32"/>
      <c r="K2" s="32"/>
      <c r="L2" s="32"/>
      <c r="M2" s="32"/>
      <c r="N2" s="32"/>
    </row>
    <row r="3" ht="15.8" customHeight="1" spans="1:14">
      <c r="A3" s="33" t="s">
        <v>30</v>
      </c>
      <c r="B3" s="33"/>
      <c r="C3" s="33"/>
      <c r="D3" s="33"/>
      <c r="E3" s="33"/>
      <c r="F3" s="33"/>
      <c r="G3" s="33"/>
      <c r="H3" s="33"/>
      <c r="I3" s="33"/>
      <c r="J3" s="33"/>
      <c r="K3" s="33"/>
      <c r="L3" s="33"/>
      <c r="M3" s="42" t="s">
        <v>31</v>
      </c>
      <c r="N3" s="42"/>
    </row>
    <row r="4" ht="22.75" customHeight="1" spans="1:14">
      <c r="A4" s="34" t="s">
        <v>197</v>
      </c>
      <c r="B4" s="34" t="s">
        <v>366</v>
      </c>
      <c r="C4" s="34" t="s">
        <v>367</v>
      </c>
      <c r="D4" s="34"/>
      <c r="E4" s="34"/>
      <c r="F4" s="34"/>
      <c r="G4" s="34"/>
      <c r="H4" s="34"/>
      <c r="I4" s="34"/>
      <c r="J4" s="34"/>
      <c r="K4" s="34"/>
      <c r="L4" s="34"/>
      <c r="M4" s="34" t="s">
        <v>368</v>
      </c>
      <c r="N4" s="34"/>
    </row>
    <row r="5" ht="27.85" customHeight="1" spans="1:14">
      <c r="A5" s="34"/>
      <c r="B5" s="34"/>
      <c r="C5" s="34" t="s">
        <v>369</v>
      </c>
      <c r="D5" s="34" t="s">
        <v>138</v>
      </c>
      <c r="E5" s="34"/>
      <c r="F5" s="34"/>
      <c r="G5" s="34"/>
      <c r="H5" s="34"/>
      <c r="I5" s="34"/>
      <c r="J5" s="34" t="s">
        <v>370</v>
      </c>
      <c r="K5" s="34" t="s">
        <v>140</v>
      </c>
      <c r="L5" s="34" t="s">
        <v>141</v>
      </c>
      <c r="M5" s="34" t="s">
        <v>371</v>
      </c>
      <c r="N5" s="34" t="s">
        <v>372</v>
      </c>
    </row>
    <row r="6" ht="39.15" customHeight="1" spans="1:14">
      <c r="A6" s="34"/>
      <c r="B6" s="34"/>
      <c r="C6" s="34"/>
      <c r="D6" s="34" t="s">
        <v>373</v>
      </c>
      <c r="E6" s="34" t="s">
        <v>374</v>
      </c>
      <c r="F6" s="34" t="s">
        <v>375</v>
      </c>
      <c r="G6" s="34" t="s">
        <v>376</v>
      </c>
      <c r="H6" s="34" t="s">
        <v>377</v>
      </c>
      <c r="I6" s="34" t="s">
        <v>378</v>
      </c>
      <c r="J6" s="34"/>
      <c r="K6" s="34"/>
      <c r="L6" s="34"/>
      <c r="M6" s="34"/>
      <c r="N6" s="34"/>
    </row>
    <row r="7" ht="19.9" customHeight="1" spans="1:14">
      <c r="A7" s="35"/>
      <c r="B7" s="36" t="s">
        <v>135</v>
      </c>
      <c r="C7" s="37">
        <v>403.3546</v>
      </c>
      <c r="D7" s="37">
        <v>403.3546</v>
      </c>
      <c r="E7" s="37"/>
      <c r="F7" s="37"/>
      <c r="G7" s="37"/>
      <c r="H7" s="37"/>
      <c r="I7" s="37"/>
      <c r="J7" s="37"/>
      <c r="K7" s="37"/>
      <c r="L7" s="37"/>
      <c r="M7" s="37">
        <v>403.3546</v>
      </c>
      <c r="N7" s="35"/>
    </row>
    <row r="8" ht="19.9" customHeight="1" spans="1:14">
      <c r="A8" s="38" t="s">
        <v>153</v>
      </c>
      <c r="B8" s="38" t="s">
        <v>154</v>
      </c>
      <c r="C8" s="37">
        <v>403.3546</v>
      </c>
      <c r="D8" s="37">
        <v>403.3546</v>
      </c>
      <c r="E8" s="37"/>
      <c r="F8" s="37"/>
      <c r="G8" s="37"/>
      <c r="H8" s="37"/>
      <c r="I8" s="37"/>
      <c r="J8" s="37"/>
      <c r="K8" s="37"/>
      <c r="L8" s="37"/>
      <c r="M8" s="37">
        <v>403.3546</v>
      </c>
      <c r="N8" s="35"/>
    </row>
    <row r="9" ht="19.9" customHeight="1" spans="1:14">
      <c r="A9" s="39" t="s">
        <v>379</v>
      </c>
      <c r="B9" s="39" t="s">
        <v>380</v>
      </c>
      <c r="C9" s="40">
        <v>7</v>
      </c>
      <c r="D9" s="40">
        <v>7</v>
      </c>
      <c r="E9" s="40"/>
      <c r="F9" s="40"/>
      <c r="G9" s="40"/>
      <c r="H9" s="40"/>
      <c r="I9" s="40"/>
      <c r="J9" s="40"/>
      <c r="K9" s="40"/>
      <c r="L9" s="40"/>
      <c r="M9" s="40">
        <v>7</v>
      </c>
      <c r="N9" s="43"/>
    </row>
    <row r="10" ht="19.9" customHeight="1" spans="1:14">
      <c r="A10" s="39" t="s">
        <v>379</v>
      </c>
      <c r="B10" s="39" t="s">
        <v>381</v>
      </c>
      <c r="C10" s="40">
        <v>6.5</v>
      </c>
      <c r="D10" s="40">
        <v>6.5</v>
      </c>
      <c r="E10" s="40"/>
      <c r="F10" s="40"/>
      <c r="G10" s="40"/>
      <c r="H10" s="40"/>
      <c r="I10" s="40"/>
      <c r="J10" s="40"/>
      <c r="K10" s="40"/>
      <c r="L10" s="40"/>
      <c r="M10" s="40">
        <v>6.5</v>
      </c>
      <c r="N10" s="43"/>
    </row>
    <row r="11" ht="19.9" customHeight="1" spans="1:14">
      <c r="A11" s="39" t="s">
        <v>379</v>
      </c>
      <c r="B11" s="39" t="s">
        <v>382</v>
      </c>
      <c r="C11" s="40">
        <v>5</v>
      </c>
      <c r="D11" s="40">
        <v>5</v>
      </c>
      <c r="E11" s="40"/>
      <c r="F11" s="40"/>
      <c r="G11" s="40"/>
      <c r="H11" s="40"/>
      <c r="I11" s="40"/>
      <c r="J11" s="40"/>
      <c r="K11" s="40"/>
      <c r="L11" s="40"/>
      <c r="M11" s="40">
        <v>5</v>
      </c>
      <c r="N11" s="43"/>
    </row>
    <row r="12" ht="19.9" customHeight="1" spans="1:14">
      <c r="A12" s="39" t="s">
        <v>379</v>
      </c>
      <c r="B12" s="39" t="s">
        <v>383</v>
      </c>
      <c r="C12" s="40">
        <v>67</v>
      </c>
      <c r="D12" s="40">
        <v>67</v>
      </c>
      <c r="E12" s="40"/>
      <c r="F12" s="40"/>
      <c r="G12" s="40"/>
      <c r="H12" s="40"/>
      <c r="I12" s="40"/>
      <c r="J12" s="40"/>
      <c r="K12" s="40"/>
      <c r="L12" s="40"/>
      <c r="M12" s="40">
        <v>67</v>
      </c>
      <c r="N12" s="43"/>
    </row>
    <row r="13" ht="19.9" customHeight="1" spans="1:14">
      <c r="A13" s="39" t="s">
        <v>379</v>
      </c>
      <c r="B13" s="39" t="s">
        <v>384</v>
      </c>
      <c r="C13" s="40">
        <v>5.2</v>
      </c>
      <c r="D13" s="40">
        <v>5.2</v>
      </c>
      <c r="E13" s="40"/>
      <c r="F13" s="40"/>
      <c r="G13" s="40"/>
      <c r="H13" s="40"/>
      <c r="I13" s="40"/>
      <c r="J13" s="40"/>
      <c r="K13" s="40"/>
      <c r="L13" s="40"/>
      <c r="M13" s="40">
        <v>5.2</v>
      </c>
      <c r="N13" s="43"/>
    </row>
    <row r="14" ht="19.9" customHeight="1" spans="1:14">
      <c r="A14" s="39" t="s">
        <v>379</v>
      </c>
      <c r="B14" s="39" t="s">
        <v>385</v>
      </c>
      <c r="C14" s="40">
        <v>283.4546</v>
      </c>
      <c r="D14" s="40">
        <v>283.4546</v>
      </c>
      <c r="E14" s="40"/>
      <c r="F14" s="40"/>
      <c r="G14" s="40"/>
      <c r="H14" s="40"/>
      <c r="I14" s="40"/>
      <c r="J14" s="40"/>
      <c r="K14" s="40"/>
      <c r="L14" s="40"/>
      <c r="M14" s="40">
        <v>283.4546</v>
      </c>
      <c r="N14" s="43"/>
    </row>
    <row r="15" ht="19.9" customHeight="1" spans="1:14">
      <c r="A15" s="39" t="s">
        <v>379</v>
      </c>
      <c r="B15" s="39" t="s">
        <v>386</v>
      </c>
      <c r="C15" s="40">
        <v>10</v>
      </c>
      <c r="D15" s="40">
        <v>10</v>
      </c>
      <c r="E15" s="40"/>
      <c r="F15" s="40"/>
      <c r="G15" s="40"/>
      <c r="H15" s="40"/>
      <c r="I15" s="40"/>
      <c r="J15" s="40"/>
      <c r="K15" s="40"/>
      <c r="L15" s="40"/>
      <c r="M15" s="40">
        <v>10</v>
      </c>
      <c r="N15" s="43"/>
    </row>
    <row r="16" ht="19.9" customHeight="1" spans="1:14">
      <c r="A16" s="39" t="s">
        <v>379</v>
      </c>
      <c r="B16" s="39" t="s">
        <v>387</v>
      </c>
      <c r="C16" s="40">
        <v>19.2</v>
      </c>
      <c r="D16" s="40">
        <v>19.2</v>
      </c>
      <c r="E16" s="40"/>
      <c r="F16" s="40"/>
      <c r="G16" s="40"/>
      <c r="H16" s="40"/>
      <c r="I16" s="40"/>
      <c r="J16" s="40"/>
      <c r="K16" s="40"/>
      <c r="L16" s="40"/>
      <c r="M16" s="40">
        <v>19.2</v>
      </c>
      <c r="N16" s="43"/>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77777777777778" right="0.0777777777777778" top="0.0777777777777778" bottom="0.0777777777777778"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1"/>
  <sheetViews>
    <sheetView showGridLines="0" zoomScale="90" zoomScaleNormal="90" zoomScaleSheetLayoutView="60" topLeftCell="A5" workbookViewId="0">
      <selection activeCell="J9" sqref="J9"/>
    </sheetView>
  </sheetViews>
  <sheetFormatPr defaultColWidth="6.875" defaultRowHeight="11.25"/>
  <cols>
    <col min="1" max="1" width="8" style="1" customWidth="1"/>
    <col min="2" max="2" width="7.125" style="1" customWidth="1"/>
    <col min="3" max="3" width="5.75" style="1" customWidth="1"/>
    <col min="4" max="4" width="11.625" style="1" customWidth="1"/>
    <col min="5" max="5" width="9.875" style="1" customWidth="1"/>
    <col min="6" max="6" width="13" style="1" customWidth="1"/>
    <col min="7" max="7" width="11.125" style="1" customWidth="1"/>
    <col min="8" max="8" width="8.625" style="1" customWidth="1"/>
    <col min="9" max="9" width="13.875" style="1" customWidth="1"/>
    <col min="10" max="10" width="24.5" style="1" customWidth="1"/>
    <col min="11" max="11" width="19.75" style="1" customWidth="1"/>
    <col min="12" max="12" width="11.75" style="1" customWidth="1"/>
    <col min="13" max="13" width="9.75" style="1" customWidth="1"/>
    <col min="14" max="14" width="9.625" style="1" customWidth="1"/>
    <col min="15" max="15" width="8" style="1" customWidth="1"/>
    <col min="16" max="16" width="9.625" style="1" customWidth="1"/>
    <col min="17" max="17" width="7.5" style="1" customWidth="1"/>
    <col min="18" max="18" width="8.125" style="1" customWidth="1"/>
    <col min="19" max="19" width="10" style="1" customWidth="1"/>
    <col min="20" max="20" width="5.5" style="1" customWidth="1"/>
    <col min="21" max="21" width="8.75" style="1" customWidth="1"/>
    <col min="22" max="22" width="17.125" style="1" customWidth="1"/>
    <col min="23" max="23" width="11.125" style="1" customWidth="1"/>
    <col min="24" max="24" width="11.375" style="1" customWidth="1"/>
    <col min="25" max="25" width="8.75" style="1" customWidth="1"/>
    <col min="26" max="16384" width="6.875" style="1"/>
  </cols>
  <sheetData>
    <row r="1" ht="20.25" spans="1:21">
      <c r="A1" s="2" t="s">
        <v>388</v>
      </c>
      <c r="B1" s="2"/>
      <c r="C1" s="2"/>
      <c r="D1" s="3"/>
      <c r="E1" s="3"/>
      <c r="F1" s="4"/>
      <c r="G1" s="3"/>
      <c r="H1" s="3"/>
      <c r="I1" s="3"/>
      <c r="J1" s="3"/>
      <c r="K1" s="3"/>
      <c r="L1" s="3"/>
      <c r="M1" s="3"/>
      <c r="N1" s="3"/>
      <c r="O1" s="3"/>
      <c r="P1" s="3"/>
      <c r="Q1" s="3"/>
      <c r="R1" s="3"/>
      <c r="S1" s="3"/>
      <c r="T1" s="3"/>
      <c r="U1" s="3"/>
    </row>
    <row r="2" ht="27" customHeight="1" spans="1:21">
      <c r="A2" s="6" t="s">
        <v>389</v>
      </c>
      <c r="B2" s="6"/>
      <c r="C2" s="6"/>
      <c r="D2" s="6"/>
      <c r="E2" s="6"/>
      <c r="F2" s="6"/>
      <c r="G2" s="6"/>
      <c r="H2" s="6"/>
      <c r="I2" s="6"/>
      <c r="J2" s="6"/>
      <c r="K2" s="6"/>
      <c r="L2" s="6"/>
      <c r="M2" s="6"/>
      <c r="N2" s="6"/>
      <c r="O2" s="6"/>
      <c r="P2" s="6"/>
      <c r="Q2" s="6"/>
      <c r="R2" s="6"/>
      <c r="S2" s="6"/>
      <c r="T2" s="6"/>
      <c r="U2" s="3"/>
    </row>
    <row r="3" ht="23.25" customHeight="1" spans="19:20">
      <c r="S3" s="27" t="s">
        <v>390</v>
      </c>
      <c r="T3" s="27"/>
    </row>
    <row r="4" s="1" customFormat="1" ht="25.5" customHeight="1" spans="1:21">
      <c r="A4" s="7" t="s">
        <v>348</v>
      </c>
      <c r="B4" s="7" t="s">
        <v>391</v>
      </c>
      <c r="C4" s="7" t="s">
        <v>392</v>
      </c>
      <c r="D4" s="7" t="s">
        <v>393</v>
      </c>
      <c r="E4" s="7"/>
      <c r="F4" s="7" t="s">
        <v>394</v>
      </c>
      <c r="G4" s="10" t="s">
        <v>395</v>
      </c>
      <c r="H4" s="7" t="s">
        <v>396</v>
      </c>
      <c r="I4" s="7" t="s">
        <v>397</v>
      </c>
      <c r="J4" s="7" t="s">
        <v>398</v>
      </c>
      <c r="K4" s="7" t="s">
        <v>399</v>
      </c>
      <c r="L4" s="7"/>
      <c r="M4" s="7"/>
      <c r="N4" s="7"/>
      <c r="O4" s="7" t="s">
        <v>400</v>
      </c>
      <c r="P4" s="7"/>
      <c r="Q4" s="7"/>
      <c r="R4" s="7"/>
      <c r="S4" s="7"/>
      <c r="T4" s="10" t="s">
        <v>401</v>
      </c>
      <c r="U4" s="3"/>
    </row>
    <row r="5" s="1" customFormat="1" ht="81" customHeight="1" spans="1:21">
      <c r="A5" s="7"/>
      <c r="B5" s="7"/>
      <c r="C5" s="7"/>
      <c r="D5" s="7" t="s">
        <v>299</v>
      </c>
      <c r="E5" s="22" t="s">
        <v>402</v>
      </c>
      <c r="F5" s="7"/>
      <c r="G5" s="10"/>
      <c r="H5" s="7"/>
      <c r="I5" s="7"/>
      <c r="J5" s="7"/>
      <c r="K5" s="7" t="s">
        <v>403</v>
      </c>
      <c r="L5" s="7" t="s">
        <v>404</v>
      </c>
      <c r="M5" s="7" t="s">
        <v>405</v>
      </c>
      <c r="N5" s="7" t="s">
        <v>406</v>
      </c>
      <c r="O5" s="7" t="s">
        <v>407</v>
      </c>
      <c r="P5" s="7" t="s">
        <v>408</v>
      </c>
      <c r="Q5" s="7" t="s">
        <v>409</v>
      </c>
      <c r="R5" s="28" t="s">
        <v>410</v>
      </c>
      <c r="S5" s="7" t="s">
        <v>411</v>
      </c>
      <c r="T5" s="10"/>
      <c r="U5" s="3"/>
    </row>
    <row r="6" ht="356.25" spans="1:21">
      <c r="A6" s="13" t="s">
        <v>412</v>
      </c>
      <c r="B6" s="15" t="s">
        <v>413</v>
      </c>
      <c r="C6" s="13" t="s">
        <v>414</v>
      </c>
      <c r="D6" s="23">
        <v>283.45</v>
      </c>
      <c r="E6" s="23">
        <v>283.45</v>
      </c>
      <c r="F6" s="14" t="s">
        <v>415</v>
      </c>
      <c r="G6" s="17" t="s">
        <v>416</v>
      </c>
      <c r="H6" s="17" t="s">
        <v>417</v>
      </c>
      <c r="I6" s="17" t="s">
        <v>418</v>
      </c>
      <c r="J6" s="17" t="s">
        <v>419</v>
      </c>
      <c r="K6" s="17" t="s">
        <v>420</v>
      </c>
      <c r="L6" s="17" t="s">
        <v>421</v>
      </c>
      <c r="M6" s="17" t="s">
        <v>422</v>
      </c>
      <c r="N6" s="17" t="s">
        <v>423</v>
      </c>
      <c r="O6" s="17" t="s">
        <v>424</v>
      </c>
      <c r="P6" s="17" t="s">
        <v>425</v>
      </c>
      <c r="Q6" s="17" t="s">
        <v>426</v>
      </c>
      <c r="R6" s="17" t="s">
        <v>427</v>
      </c>
      <c r="S6" s="17" t="s">
        <v>428</v>
      </c>
      <c r="T6" s="29"/>
      <c r="U6" s="3"/>
    </row>
    <row r="7" ht="127" customHeight="1" spans="1:21">
      <c r="A7" s="13" t="s">
        <v>412</v>
      </c>
      <c r="B7" s="15" t="s">
        <v>429</v>
      </c>
      <c r="C7" s="13" t="s">
        <v>430</v>
      </c>
      <c r="D7" s="24">
        <v>67</v>
      </c>
      <c r="E7" s="24">
        <v>67</v>
      </c>
      <c r="F7" s="13" t="s">
        <v>431</v>
      </c>
      <c r="G7" s="17" t="s">
        <v>416</v>
      </c>
      <c r="H7" s="17" t="s">
        <v>432</v>
      </c>
      <c r="I7" s="17" t="s">
        <v>433</v>
      </c>
      <c r="J7" s="17" t="s">
        <v>434</v>
      </c>
      <c r="K7" s="17" t="s">
        <v>435</v>
      </c>
      <c r="L7" s="13" t="s">
        <v>436</v>
      </c>
      <c r="M7" s="17" t="s">
        <v>437</v>
      </c>
      <c r="N7" s="17" t="s">
        <v>423</v>
      </c>
      <c r="O7" s="17" t="s">
        <v>438</v>
      </c>
      <c r="P7" s="17" t="s">
        <v>439</v>
      </c>
      <c r="Q7" s="17" t="s">
        <v>440</v>
      </c>
      <c r="R7" s="17" t="s">
        <v>441</v>
      </c>
      <c r="S7" s="17" t="s">
        <v>442</v>
      </c>
      <c r="T7" s="30"/>
      <c r="U7" s="3"/>
    </row>
    <row r="8" ht="33" customHeight="1" spans="1:21">
      <c r="A8" s="18" t="s">
        <v>443</v>
      </c>
      <c r="B8" s="18"/>
      <c r="C8" s="18"/>
      <c r="D8" s="18"/>
      <c r="E8" s="18"/>
      <c r="F8" s="18"/>
      <c r="G8" s="18"/>
      <c r="H8" s="18"/>
      <c r="I8" s="18"/>
      <c r="J8" s="18"/>
      <c r="K8" s="18"/>
      <c r="L8" s="18"/>
      <c r="M8" s="18"/>
      <c r="N8" s="18"/>
      <c r="O8" s="18"/>
      <c r="P8" s="18"/>
      <c r="Q8" s="18"/>
      <c r="R8" s="18"/>
      <c r="S8" s="18"/>
      <c r="T8" s="18"/>
      <c r="U8" s="3"/>
    </row>
    <row r="9" ht="12.75" spans="1:21">
      <c r="A9" s="3"/>
      <c r="B9" s="3"/>
      <c r="C9" s="3"/>
      <c r="D9" s="3"/>
      <c r="E9" s="3"/>
      <c r="F9" s="4"/>
      <c r="G9" s="3"/>
      <c r="H9" s="3"/>
      <c r="I9" s="3"/>
      <c r="J9" s="25"/>
      <c r="K9" s="3"/>
      <c r="L9" s="3"/>
      <c r="M9" s="3"/>
      <c r="N9" s="3"/>
      <c r="O9" s="3"/>
      <c r="P9" s="3"/>
      <c r="Q9" s="3"/>
      <c r="R9" s="3"/>
      <c r="S9" s="3"/>
      <c r="T9" s="3"/>
      <c r="U9" s="3"/>
    </row>
    <row r="10" ht="12.75" spans="1:21">
      <c r="A10" s="3"/>
      <c r="B10" s="3"/>
      <c r="C10" s="3"/>
      <c r="D10" s="3"/>
      <c r="E10" s="3"/>
      <c r="F10" s="4"/>
      <c r="G10" s="3"/>
      <c r="H10" s="3"/>
      <c r="I10" s="3"/>
      <c r="J10" s="25"/>
      <c r="K10" s="3"/>
      <c r="L10" s="3"/>
      <c r="M10" s="3"/>
      <c r="N10" s="3"/>
      <c r="O10" s="3"/>
      <c r="P10" s="3"/>
      <c r="Q10" s="3"/>
      <c r="R10" s="3"/>
      <c r="S10" s="3"/>
      <c r="T10" s="3"/>
      <c r="U10" s="3"/>
    </row>
    <row r="11" ht="12.75" spans="1:21">
      <c r="A11" s="3"/>
      <c r="B11" s="3"/>
      <c r="C11" s="3"/>
      <c r="D11" s="3"/>
      <c r="E11" s="3"/>
      <c r="F11" s="4"/>
      <c r="G11" s="3"/>
      <c r="H11" s="3"/>
      <c r="I11" s="3"/>
      <c r="J11" s="26"/>
      <c r="K11" s="3"/>
      <c r="L11" s="3"/>
      <c r="M11" s="3"/>
      <c r="N11" s="3"/>
      <c r="O11" s="3"/>
      <c r="P11" s="3"/>
      <c r="Q11" s="3"/>
      <c r="R11" s="3"/>
      <c r="S11" s="3"/>
      <c r="T11" s="3"/>
      <c r="U11" s="3"/>
    </row>
  </sheetData>
  <mergeCells count="16">
    <mergeCell ref="A1:C1"/>
    <mergeCell ref="A2:T2"/>
    <mergeCell ref="S3:T3"/>
    <mergeCell ref="D4:E4"/>
    <mergeCell ref="K4:N4"/>
    <mergeCell ref="O4:S4"/>
    <mergeCell ref="A8:T8"/>
    <mergeCell ref="A4:A5"/>
    <mergeCell ref="B4:B5"/>
    <mergeCell ref="C4:C5"/>
    <mergeCell ref="F4:F5"/>
    <mergeCell ref="G4:G5"/>
    <mergeCell ref="H4:H5"/>
    <mergeCell ref="I4:I5"/>
    <mergeCell ref="J4:J5"/>
    <mergeCell ref="T4:T5"/>
  </mergeCells>
  <printOptions horizontalCentered="1"/>
  <pageMargins left="0.511805555555556" right="0.275" top="0.786805555555556" bottom="0.786805555555556" header="0.511805555555556" footer="0.511805555555556"/>
  <pageSetup paperSize="9" scale="60" orientation="landscape" horizontalDpi="600" verticalDpi="6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
  <sheetViews>
    <sheetView showGridLines="0" zoomScale="85" zoomScaleNormal="85" zoomScaleSheetLayoutView="60" workbookViewId="0">
      <selection activeCell="S7" sqref="S7"/>
    </sheetView>
  </sheetViews>
  <sheetFormatPr defaultColWidth="6.875" defaultRowHeight="12.75" customHeight="1"/>
  <cols>
    <col min="1" max="1" width="7.875" style="1" customWidth="1"/>
    <col min="2" max="2" width="7.25" style="1" customWidth="1"/>
    <col min="3" max="3" width="10" style="1" customWidth="1"/>
    <col min="4" max="4" width="10.75" style="1" customWidth="1"/>
    <col min="5" max="5" width="10.125" style="1" customWidth="1"/>
    <col min="6" max="6" width="30.4083333333333" style="1" customWidth="1"/>
    <col min="7" max="7" width="25.75" style="1" customWidth="1"/>
    <col min="8" max="8" width="19.625" style="1" customWidth="1"/>
    <col min="9" max="9" width="18.625" style="1" customWidth="1"/>
    <col min="10" max="10" width="12.875" style="1" customWidth="1"/>
    <col min="11" max="11" width="9.5" style="1" customWidth="1"/>
    <col min="12" max="12" width="16.625" style="1" customWidth="1"/>
    <col min="13" max="13" width="13.25" style="1" customWidth="1"/>
    <col min="14" max="14" width="7.25" style="1" customWidth="1"/>
    <col min="15" max="15" width="8.75" style="1" customWidth="1"/>
    <col min="16" max="16" width="14.25" style="1" customWidth="1"/>
    <col min="17" max="17" width="8.75" style="1" customWidth="1"/>
    <col min="18" max="16384" width="6.875" style="1"/>
  </cols>
  <sheetData>
    <row r="1" ht="18.75" customHeight="1" spans="1:17">
      <c r="A1" s="2" t="s">
        <v>444</v>
      </c>
      <c r="B1" s="2"/>
      <c r="C1" s="2"/>
      <c r="D1" s="3"/>
      <c r="E1" s="4"/>
      <c r="F1" s="3"/>
      <c r="G1" s="3"/>
      <c r="H1" s="3"/>
      <c r="I1" s="3"/>
      <c r="J1" s="3"/>
      <c r="K1" s="3"/>
      <c r="L1" s="3"/>
      <c r="M1" s="3"/>
      <c r="N1" s="3"/>
      <c r="O1" s="3"/>
      <c r="P1" s="3"/>
      <c r="Q1" s="3"/>
    </row>
    <row r="2" ht="27.75" customHeight="1" spans="1:17">
      <c r="A2" s="5" t="s">
        <v>445</v>
      </c>
      <c r="B2" s="6"/>
      <c r="C2" s="6"/>
      <c r="D2" s="6"/>
      <c r="E2" s="6"/>
      <c r="F2" s="6"/>
      <c r="G2" s="6"/>
      <c r="H2" s="6"/>
      <c r="I2" s="6"/>
      <c r="J2" s="6"/>
      <c r="K2" s="6"/>
      <c r="L2" s="6"/>
      <c r="M2" s="6"/>
      <c r="N2" s="6"/>
      <c r="O2" s="6"/>
      <c r="P2" s="6"/>
      <c r="Q2" s="3"/>
    </row>
    <row r="3" ht="24.75" customHeight="1" spans="15:16">
      <c r="O3" s="20" t="s">
        <v>390</v>
      </c>
      <c r="P3" s="20"/>
    </row>
    <row r="4" s="1" customFormat="1" ht="30" customHeight="1" spans="1:17">
      <c r="A4" s="7" t="s">
        <v>446</v>
      </c>
      <c r="B4" s="7" t="s">
        <v>447</v>
      </c>
      <c r="C4" s="8" t="s">
        <v>448</v>
      </c>
      <c r="D4" s="8"/>
      <c r="E4" s="9"/>
      <c r="F4" s="9" t="s">
        <v>449</v>
      </c>
      <c r="G4" s="8" t="s">
        <v>450</v>
      </c>
      <c r="H4" s="10" t="s">
        <v>451</v>
      </c>
      <c r="I4" s="7"/>
      <c r="J4" s="7"/>
      <c r="K4" s="7"/>
      <c r="L4" s="7"/>
      <c r="M4" s="7"/>
      <c r="N4" s="7"/>
      <c r="O4" s="7"/>
      <c r="P4" s="7"/>
      <c r="Q4" s="3"/>
    </row>
    <row r="5" s="1" customFormat="1" ht="30" customHeight="1" spans="1:17">
      <c r="A5" s="7"/>
      <c r="B5" s="7"/>
      <c r="C5" s="7" t="s">
        <v>452</v>
      </c>
      <c r="D5" s="7" t="s">
        <v>453</v>
      </c>
      <c r="E5" s="11" t="s">
        <v>454</v>
      </c>
      <c r="F5" s="9"/>
      <c r="G5" s="8"/>
      <c r="H5" s="10" t="s">
        <v>455</v>
      </c>
      <c r="I5" s="7"/>
      <c r="J5" s="7"/>
      <c r="K5" s="7"/>
      <c r="L5" s="7" t="s">
        <v>456</v>
      </c>
      <c r="M5" s="7"/>
      <c r="N5" s="7"/>
      <c r="O5" s="7"/>
      <c r="P5" s="7"/>
      <c r="Q5" s="3"/>
    </row>
    <row r="6" s="1" customFormat="1" ht="63.75" customHeight="1" spans="1:17">
      <c r="A6" s="7"/>
      <c r="B6" s="7"/>
      <c r="C6" s="7"/>
      <c r="D6" s="8"/>
      <c r="E6" s="9"/>
      <c r="F6" s="9"/>
      <c r="G6" s="8"/>
      <c r="H6" s="12" t="s">
        <v>457</v>
      </c>
      <c r="I6" s="21" t="s">
        <v>458</v>
      </c>
      <c r="J6" s="21" t="s">
        <v>459</v>
      </c>
      <c r="K6" s="21" t="s">
        <v>460</v>
      </c>
      <c r="L6" s="21" t="s">
        <v>461</v>
      </c>
      <c r="M6" s="21" t="s">
        <v>462</v>
      </c>
      <c r="N6" s="21" t="s">
        <v>463</v>
      </c>
      <c r="O6" s="21" t="s">
        <v>464</v>
      </c>
      <c r="P6" s="21" t="s">
        <v>465</v>
      </c>
      <c r="Q6" s="3"/>
    </row>
    <row r="7" ht="409" customHeight="1" spans="1:17">
      <c r="A7" s="13" t="s">
        <v>412</v>
      </c>
      <c r="B7" s="14" t="s">
        <v>466</v>
      </c>
      <c r="C7" s="15">
        <v>662</v>
      </c>
      <c r="D7" s="15">
        <v>259</v>
      </c>
      <c r="E7" s="15">
        <v>403</v>
      </c>
      <c r="F7" s="16" t="s">
        <v>467</v>
      </c>
      <c r="G7" s="16" t="s">
        <v>468</v>
      </c>
      <c r="H7" s="17" t="s">
        <v>469</v>
      </c>
      <c r="I7" s="17" t="s">
        <v>470</v>
      </c>
      <c r="J7" s="17" t="s">
        <v>471</v>
      </c>
      <c r="K7" s="17" t="s">
        <v>472</v>
      </c>
      <c r="L7" s="17" t="s">
        <v>473</v>
      </c>
      <c r="M7" s="17" t="s">
        <v>474</v>
      </c>
      <c r="N7" s="17" t="s">
        <v>475</v>
      </c>
      <c r="O7" s="17" t="s">
        <v>476</v>
      </c>
      <c r="P7" s="17" t="s">
        <v>477</v>
      </c>
      <c r="Q7" s="3"/>
    </row>
    <row r="8" ht="32.25" customHeight="1" spans="1:17">
      <c r="A8" s="18" t="s">
        <v>478</v>
      </c>
      <c r="B8" s="18"/>
      <c r="C8" s="18"/>
      <c r="D8" s="18"/>
      <c r="E8" s="18"/>
      <c r="F8" s="18"/>
      <c r="G8" s="18"/>
      <c r="H8" s="18"/>
      <c r="I8" s="18"/>
      <c r="J8" s="18"/>
      <c r="K8" s="18"/>
      <c r="L8" s="18"/>
      <c r="M8" s="18"/>
      <c r="N8" s="18"/>
      <c r="O8" s="18"/>
      <c r="P8" s="18"/>
      <c r="Q8" s="3"/>
    </row>
    <row r="9" customHeight="1" spans="8:8">
      <c r="H9" s="19"/>
    </row>
  </sheetData>
  <mergeCells count="15">
    <mergeCell ref="A1:C1"/>
    <mergeCell ref="A2:P2"/>
    <mergeCell ref="O3:P3"/>
    <mergeCell ref="C4:E4"/>
    <mergeCell ref="H4:P4"/>
    <mergeCell ref="H5:K5"/>
    <mergeCell ref="L5:P5"/>
    <mergeCell ref="A8:P8"/>
    <mergeCell ref="A4:A6"/>
    <mergeCell ref="B4:B6"/>
    <mergeCell ref="C5:C6"/>
    <mergeCell ref="D5:D6"/>
    <mergeCell ref="E5:E6"/>
    <mergeCell ref="F4:F6"/>
    <mergeCell ref="G4:G6"/>
  </mergeCells>
  <printOptions horizontalCentered="1"/>
  <pageMargins left="0.94488188976378" right="0.551181102362205" top="0.984251968503937" bottom="0.984251968503937" header="0.511811023622047" footer="0.511811023622047"/>
  <pageSetup paperSize="8" scale="53"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abSelected="1" workbookViewId="0">
      <selection activeCell="B6" sqref="B6"/>
    </sheetView>
  </sheetViews>
  <sheetFormatPr defaultColWidth="9" defaultRowHeight="13.5" outlineLevelCol="7"/>
  <cols>
    <col min="1" max="1" width="29.45" customWidth="1"/>
    <col min="2" max="2" width="10.175" customWidth="1"/>
    <col min="3" max="3" width="23.0666666666667" customWidth="1"/>
    <col min="4" max="4" width="10.5833333333333" customWidth="1"/>
    <col min="5" max="5" width="24.0166666666667" customWidth="1"/>
    <col min="6" max="6" width="10.45" customWidth="1"/>
    <col min="7" max="7" width="20.2166666666667" customWidth="1"/>
    <col min="8" max="8" width="10.9916666666667" customWidth="1"/>
    <col min="9" max="9" width="9.76666666666667" customWidth="1"/>
  </cols>
  <sheetData>
    <row r="1" ht="11.3" customHeight="1" spans="1:8">
      <c r="A1" s="31"/>
      <c r="H1" s="41" t="s">
        <v>29</v>
      </c>
    </row>
    <row r="2" ht="21.1" customHeight="1" spans="1:8">
      <c r="A2" s="72" t="s">
        <v>7</v>
      </c>
      <c r="B2" s="72"/>
      <c r="C2" s="72"/>
      <c r="D2" s="72"/>
      <c r="E2" s="72"/>
      <c r="F2" s="72"/>
      <c r="G2" s="72"/>
      <c r="H2" s="72"/>
    </row>
    <row r="3" ht="15.05" customHeight="1" spans="1:8">
      <c r="A3" s="33" t="s">
        <v>30</v>
      </c>
      <c r="B3" s="33"/>
      <c r="C3" s="33"/>
      <c r="D3" s="33"/>
      <c r="E3" s="33"/>
      <c r="F3" s="33"/>
      <c r="G3" s="42" t="s">
        <v>31</v>
      </c>
      <c r="H3" s="42"/>
    </row>
    <row r="4" ht="15.65" customHeight="1" spans="1:8">
      <c r="A4" s="34" t="s">
        <v>32</v>
      </c>
      <c r="B4" s="34"/>
      <c r="C4" s="34" t="s">
        <v>33</v>
      </c>
      <c r="D4" s="34"/>
      <c r="E4" s="34"/>
      <c r="F4" s="34"/>
      <c r="G4" s="34"/>
      <c r="H4" s="34"/>
    </row>
    <row r="5" ht="19.55" customHeight="1" spans="1:8">
      <c r="A5" s="34" t="s">
        <v>34</v>
      </c>
      <c r="B5" s="34" t="s">
        <v>35</v>
      </c>
      <c r="C5" s="34" t="s">
        <v>36</v>
      </c>
      <c r="D5" s="34" t="s">
        <v>35</v>
      </c>
      <c r="E5" s="34" t="s">
        <v>37</v>
      </c>
      <c r="F5" s="34" t="s">
        <v>35</v>
      </c>
      <c r="G5" s="34" t="s">
        <v>38</v>
      </c>
      <c r="H5" s="34" t="s">
        <v>35</v>
      </c>
    </row>
    <row r="6" ht="14.2" customHeight="1" spans="1:8">
      <c r="A6" s="35" t="s">
        <v>39</v>
      </c>
      <c r="B6" s="45">
        <v>662.437778</v>
      </c>
      <c r="C6" s="43" t="s">
        <v>40</v>
      </c>
      <c r="D6" s="45">
        <v>569.587778</v>
      </c>
      <c r="E6" s="35" t="s">
        <v>41</v>
      </c>
      <c r="F6" s="37">
        <f>F7+F8</f>
        <v>259.083178</v>
      </c>
      <c r="G6" s="43" t="s">
        <v>42</v>
      </c>
      <c r="H6" s="40">
        <f>'4支出分类(政府预算)'!G8</f>
        <v>240.91</v>
      </c>
    </row>
    <row r="7" ht="14.2" customHeight="1" spans="1:8">
      <c r="A7" s="43" t="s">
        <v>43</v>
      </c>
      <c r="B7" s="40"/>
      <c r="C7" s="43" t="s">
        <v>44</v>
      </c>
      <c r="D7" s="45"/>
      <c r="E7" s="43" t="s">
        <v>45</v>
      </c>
      <c r="F7" s="40">
        <f>'5支出分类（部门预算）'!H8</f>
        <v>240.91</v>
      </c>
      <c r="G7" s="43" t="s">
        <v>46</v>
      </c>
      <c r="H7" s="40">
        <v>105.373178</v>
      </c>
    </row>
    <row r="8" ht="14.2" customHeight="1" spans="1:8">
      <c r="A8" s="35" t="s">
        <v>47</v>
      </c>
      <c r="B8" s="40"/>
      <c r="C8" s="43" t="s">
        <v>48</v>
      </c>
      <c r="D8" s="45"/>
      <c r="E8" s="43" t="s">
        <v>49</v>
      </c>
      <c r="F8" s="40">
        <v>18.173178</v>
      </c>
      <c r="G8" s="43" t="s">
        <v>50</v>
      </c>
      <c r="H8" s="40">
        <v>316.1546</v>
      </c>
    </row>
    <row r="9" ht="14.2" customHeight="1" spans="1:8">
      <c r="A9" s="43" t="s">
        <v>51</v>
      </c>
      <c r="B9" s="40"/>
      <c r="C9" s="43" t="s">
        <v>52</v>
      </c>
      <c r="D9" s="45"/>
      <c r="E9" s="43" t="s">
        <v>53</v>
      </c>
      <c r="F9" s="40"/>
      <c r="G9" s="43" t="s">
        <v>54</v>
      </c>
      <c r="H9" s="40"/>
    </row>
    <row r="10" ht="14.2" customHeight="1" spans="1:8">
      <c r="A10" s="43" t="s">
        <v>55</v>
      </c>
      <c r="B10" s="40"/>
      <c r="C10" s="43" t="s">
        <v>56</v>
      </c>
      <c r="D10" s="45"/>
      <c r="E10" s="35" t="s">
        <v>57</v>
      </c>
      <c r="F10" s="37">
        <v>403.3546</v>
      </c>
      <c r="G10" s="43" t="s">
        <v>58</v>
      </c>
      <c r="H10" s="40"/>
    </row>
    <row r="11" ht="14.2" customHeight="1" spans="1:8">
      <c r="A11" s="43" t="s">
        <v>59</v>
      </c>
      <c r="B11" s="40"/>
      <c r="C11" s="43" t="s">
        <v>60</v>
      </c>
      <c r="D11" s="45"/>
      <c r="E11" s="43" t="s">
        <v>61</v>
      </c>
      <c r="F11" s="40"/>
      <c r="G11" s="43" t="s">
        <v>62</v>
      </c>
      <c r="H11" s="40"/>
    </row>
    <row r="12" ht="14.2" customHeight="1" spans="1:8">
      <c r="A12" s="43" t="s">
        <v>63</v>
      </c>
      <c r="B12" s="40"/>
      <c r="C12" s="43" t="s">
        <v>64</v>
      </c>
      <c r="D12" s="45"/>
      <c r="E12" s="43" t="s">
        <v>65</v>
      </c>
      <c r="F12" s="40">
        <v>87.2</v>
      </c>
      <c r="G12" s="43" t="s">
        <v>66</v>
      </c>
      <c r="H12" s="40"/>
    </row>
    <row r="13" ht="14.2" customHeight="1" spans="1:8">
      <c r="A13" s="43" t="s">
        <v>67</v>
      </c>
      <c r="B13" s="40"/>
      <c r="C13" s="43" t="s">
        <v>68</v>
      </c>
      <c r="D13" s="45">
        <v>45.29</v>
      </c>
      <c r="E13" s="43" t="s">
        <v>69</v>
      </c>
      <c r="F13" s="40"/>
      <c r="G13" s="43" t="s">
        <v>70</v>
      </c>
      <c r="H13" s="40"/>
    </row>
    <row r="14" ht="14.2" customHeight="1" spans="1:8">
      <c r="A14" s="43" t="s">
        <v>71</v>
      </c>
      <c r="B14" s="40"/>
      <c r="C14" s="43" t="s">
        <v>72</v>
      </c>
      <c r="D14" s="45"/>
      <c r="E14" s="43" t="s">
        <v>73</v>
      </c>
      <c r="F14" s="40"/>
      <c r="G14" s="43" t="s">
        <v>74</v>
      </c>
      <c r="H14" s="40"/>
    </row>
    <row r="15" ht="14.2" customHeight="1" spans="1:8">
      <c r="A15" s="43" t="s">
        <v>75</v>
      </c>
      <c r="B15" s="40"/>
      <c r="C15" s="43" t="s">
        <v>76</v>
      </c>
      <c r="D15" s="45">
        <v>26.34</v>
      </c>
      <c r="E15" s="43" t="s">
        <v>77</v>
      </c>
      <c r="F15" s="40"/>
      <c r="G15" s="43" t="s">
        <v>78</v>
      </c>
      <c r="H15" s="40"/>
    </row>
    <row r="16" ht="14.2" customHeight="1" spans="1:8">
      <c r="A16" s="43" t="s">
        <v>79</v>
      </c>
      <c r="B16" s="40"/>
      <c r="C16" s="43" t="s">
        <v>80</v>
      </c>
      <c r="D16" s="45"/>
      <c r="E16" s="43" t="s">
        <v>81</v>
      </c>
      <c r="F16" s="40">
        <v>316.1546</v>
      </c>
      <c r="G16" s="43" t="s">
        <v>82</v>
      </c>
      <c r="H16" s="40"/>
    </row>
    <row r="17" ht="14.2" customHeight="1" spans="1:8">
      <c r="A17" s="43" t="s">
        <v>83</v>
      </c>
      <c r="B17" s="40"/>
      <c r="C17" s="43" t="s">
        <v>84</v>
      </c>
      <c r="D17" s="45"/>
      <c r="E17" s="43" t="s">
        <v>85</v>
      </c>
      <c r="F17" s="40"/>
      <c r="G17" s="43" t="s">
        <v>86</v>
      </c>
      <c r="H17" s="40"/>
    </row>
    <row r="18" ht="14.2" customHeight="1" spans="1:8">
      <c r="A18" s="43" t="s">
        <v>87</v>
      </c>
      <c r="B18" s="40"/>
      <c r="C18" s="43" t="s">
        <v>88</v>
      </c>
      <c r="D18" s="45"/>
      <c r="E18" s="43" t="s">
        <v>89</v>
      </c>
      <c r="F18" s="40"/>
      <c r="G18" s="43" t="s">
        <v>90</v>
      </c>
      <c r="H18" s="40"/>
    </row>
    <row r="19" ht="14.2" customHeight="1" spans="1:8">
      <c r="A19" s="43" t="s">
        <v>91</v>
      </c>
      <c r="B19" s="40"/>
      <c r="C19" s="43" t="s">
        <v>92</v>
      </c>
      <c r="D19" s="45"/>
      <c r="E19" s="43" t="s">
        <v>93</v>
      </c>
      <c r="F19" s="40"/>
      <c r="G19" s="43" t="s">
        <v>94</v>
      </c>
      <c r="H19" s="40"/>
    </row>
    <row r="20" ht="14.2" customHeight="1" spans="1:8">
      <c r="A20" s="35" t="s">
        <v>95</v>
      </c>
      <c r="B20" s="37"/>
      <c r="C20" s="43" t="s">
        <v>96</v>
      </c>
      <c r="D20" s="45"/>
      <c r="E20" s="43" t="s">
        <v>97</v>
      </c>
      <c r="F20" s="40"/>
      <c r="G20" s="43"/>
      <c r="H20" s="40"/>
    </row>
    <row r="21" ht="14.2" customHeight="1" spans="1:8">
      <c r="A21" s="35" t="s">
        <v>98</v>
      </c>
      <c r="B21" s="37"/>
      <c r="C21" s="43" t="s">
        <v>99</v>
      </c>
      <c r="D21" s="45"/>
      <c r="E21" s="35" t="s">
        <v>100</v>
      </c>
      <c r="F21" s="37"/>
      <c r="G21" s="43"/>
      <c r="H21" s="40"/>
    </row>
    <row r="22" ht="14.2" customHeight="1" spans="1:8">
      <c r="A22" s="35" t="s">
        <v>101</v>
      </c>
      <c r="B22" s="37"/>
      <c r="C22" s="43" t="s">
        <v>102</v>
      </c>
      <c r="D22" s="45"/>
      <c r="E22" s="43"/>
      <c r="F22" s="43"/>
      <c r="G22" s="43"/>
      <c r="H22" s="40"/>
    </row>
    <row r="23" ht="14.2" customHeight="1" spans="1:8">
      <c r="A23" s="35" t="s">
        <v>103</v>
      </c>
      <c r="B23" s="37"/>
      <c r="C23" s="43" t="s">
        <v>104</v>
      </c>
      <c r="D23" s="45"/>
      <c r="E23" s="43"/>
      <c r="F23" s="43"/>
      <c r="G23" s="43"/>
      <c r="H23" s="40"/>
    </row>
    <row r="24" ht="14.2" customHeight="1" spans="1:8">
      <c r="A24" s="35" t="s">
        <v>105</v>
      </c>
      <c r="B24" s="37"/>
      <c r="C24" s="43" t="s">
        <v>106</v>
      </c>
      <c r="D24" s="45"/>
      <c r="E24" s="43"/>
      <c r="F24" s="43"/>
      <c r="G24" s="43"/>
      <c r="H24" s="40"/>
    </row>
    <row r="25" ht="14.2" customHeight="1" spans="1:8">
      <c r="A25" s="43" t="s">
        <v>107</v>
      </c>
      <c r="B25" s="40"/>
      <c r="C25" s="43" t="s">
        <v>108</v>
      </c>
      <c r="D25" s="45">
        <v>21.22</v>
      </c>
      <c r="E25" s="43"/>
      <c r="F25" s="43"/>
      <c r="G25" s="43"/>
      <c r="H25" s="40"/>
    </row>
    <row r="26" ht="14.2" customHeight="1" spans="1:8">
      <c r="A26" s="43" t="s">
        <v>109</v>
      </c>
      <c r="B26" s="40"/>
      <c r="C26" s="43" t="s">
        <v>110</v>
      </c>
      <c r="D26" s="45"/>
      <c r="E26" s="43"/>
      <c r="F26" s="43"/>
      <c r="G26" s="43"/>
      <c r="H26" s="40"/>
    </row>
    <row r="27" ht="14.2" customHeight="1" spans="1:8">
      <c r="A27" s="43" t="s">
        <v>111</v>
      </c>
      <c r="B27" s="40"/>
      <c r="C27" s="43" t="s">
        <v>112</v>
      </c>
      <c r="D27" s="45"/>
      <c r="E27" s="43"/>
      <c r="F27" s="43"/>
      <c r="G27" s="43"/>
      <c r="H27" s="40"/>
    </row>
    <row r="28" ht="14.2" customHeight="1" spans="1:8">
      <c r="A28" s="35" t="s">
        <v>113</v>
      </c>
      <c r="B28" s="37"/>
      <c r="C28" s="43" t="s">
        <v>114</v>
      </c>
      <c r="D28" s="45"/>
      <c r="E28" s="43"/>
      <c r="F28" s="43"/>
      <c r="G28" s="43"/>
      <c r="H28" s="40"/>
    </row>
    <row r="29" ht="14.2" customHeight="1" spans="1:8">
      <c r="A29" s="35" t="s">
        <v>115</v>
      </c>
      <c r="B29" s="37"/>
      <c r="C29" s="43" t="s">
        <v>116</v>
      </c>
      <c r="D29" s="45"/>
      <c r="E29" s="43"/>
      <c r="F29" s="43"/>
      <c r="G29" s="43"/>
      <c r="H29" s="40"/>
    </row>
    <row r="30" ht="14.2" customHeight="1" spans="1:8">
      <c r="A30" s="35" t="s">
        <v>117</v>
      </c>
      <c r="B30" s="37"/>
      <c r="C30" s="43" t="s">
        <v>118</v>
      </c>
      <c r="D30" s="45"/>
      <c r="E30" s="43"/>
      <c r="F30" s="43"/>
      <c r="G30" s="43"/>
      <c r="H30" s="40"/>
    </row>
    <row r="31" ht="14.2" customHeight="1" spans="1:8">
      <c r="A31" s="35" t="s">
        <v>119</v>
      </c>
      <c r="B31" s="37"/>
      <c r="C31" s="43" t="s">
        <v>120</v>
      </c>
      <c r="D31" s="45"/>
      <c r="E31" s="43"/>
      <c r="F31" s="43"/>
      <c r="G31" s="43"/>
      <c r="H31" s="40"/>
    </row>
    <row r="32" ht="14.2" customHeight="1" spans="1:8">
      <c r="A32" s="35" t="s">
        <v>121</v>
      </c>
      <c r="B32" s="37"/>
      <c r="C32" s="43" t="s">
        <v>122</v>
      </c>
      <c r="D32" s="45"/>
      <c r="E32" s="43"/>
      <c r="F32" s="43"/>
      <c r="G32" s="43"/>
      <c r="H32" s="40"/>
    </row>
    <row r="33" ht="14.2" customHeight="1" spans="1:8">
      <c r="A33" s="43"/>
      <c r="B33" s="43"/>
      <c r="C33" s="43" t="s">
        <v>123</v>
      </c>
      <c r="D33" s="45"/>
      <c r="E33" s="43"/>
      <c r="F33" s="43"/>
      <c r="G33" s="43"/>
      <c r="H33" s="43"/>
    </row>
    <row r="34" ht="14.2" customHeight="1" spans="1:8">
      <c r="A34" s="43"/>
      <c r="B34" s="43"/>
      <c r="C34" s="43" t="s">
        <v>124</v>
      </c>
      <c r="D34" s="45"/>
      <c r="E34" s="43"/>
      <c r="F34" s="43"/>
      <c r="G34" s="43"/>
      <c r="H34" s="43"/>
    </row>
    <row r="35" ht="14.2" customHeight="1" spans="1:8">
      <c r="A35" s="43"/>
      <c r="B35" s="43"/>
      <c r="C35" s="43" t="s">
        <v>125</v>
      </c>
      <c r="D35" s="45"/>
      <c r="E35" s="43"/>
      <c r="F35" s="43"/>
      <c r="G35" s="43"/>
      <c r="H35" s="43"/>
    </row>
    <row r="36" ht="14.2" customHeight="1" spans="1:8">
      <c r="A36" s="43"/>
      <c r="B36" s="43"/>
      <c r="C36" s="43"/>
      <c r="D36" s="43"/>
      <c r="E36" s="43"/>
      <c r="F36" s="43"/>
      <c r="G36" s="43"/>
      <c r="H36" s="43"/>
    </row>
    <row r="37" ht="14.2" customHeight="1" spans="1:8">
      <c r="A37" s="35" t="s">
        <v>126</v>
      </c>
      <c r="B37" s="51">
        <v>662.437778</v>
      </c>
      <c r="C37" s="35" t="s">
        <v>127</v>
      </c>
      <c r="D37" s="51">
        <v>662.437778</v>
      </c>
      <c r="E37" s="35" t="s">
        <v>127</v>
      </c>
      <c r="F37" s="51">
        <v>662.437778</v>
      </c>
      <c r="G37" s="35" t="s">
        <v>127</v>
      </c>
      <c r="H37" s="51">
        <v>662.437778</v>
      </c>
    </row>
    <row r="38" ht="14.2" customHeight="1" spans="1:8">
      <c r="A38" s="35" t="s">
        <v>128</v>
      </c>
      <c r="B38" s="37"/>
      <c r="C38" s="35" t="s">
        <v>129</v>
      </c>
      <c r="D38" s="37"/>
      <c r="E38" s="35" t="s">
        <v>129</v>
      </c>
      <c r="F38" s="37"/>
      <c r="G38" s="35" t="s">
        <v>129</v>
      </c>
      <c r="H38" s="37"/>
    </row>
    <row r="39" ht="14.2" customHeight="1" spans="1:8">
      <c r="A39" s="43"/>
      <c r="B39" s="40"/>
      <c r="C39" s="43"/>
      <c r="D39" s="40"/>
      <c r="E39" s="35"/>
      <c r="F39" s="37"/>
      <c r="G39" s="35"/>
      <c r="H39" s="37"/>
    </row>
    <row r="40" ht="14.2" customHeight="1" spans="1:8">
      <c r="A40" s="35" t="s">
        <v>130</v>
      </c>
      <c r="B40" s="51">
        <v>662.437778</v>
      </c>
      <c r="C40" s="35" t="s">
        <v>131</v>
      </c>
      <c r="D40" s="51">
        <v>662.437778</v>
      </c>
      <c r="E40" s="35" t="s">
        <v>131</v>
      </c>
      <c r="F40" s="51">
        <v>662.437778</v>
      </c>
      <c r="G40" s="35" t="s">
        <v>131</v>
      </c>
      <c r="H40" s="51">
        <v>662.437778</v>
      </c>
    </row>
  </sheetData>
  <mergeCells count="5">
    <mergeCell ref="A2:H2"/>
    <mergeCell ref="A3:F3"/>
    <mergeCell ref="G3:H3"/>
    <mergeCell ref="A4:B4"/>
    <mergeCell ref="C4:H4"/>
  </mergeCells>
  <printOptions horizontalCentered="1"/>
  <pageMargins left="0.0777777777777778" right="0.0777777777777778" top="0.0777777777777778" bottom="0.07777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C9" sqref="C9"/>
    </sheetView>
  </sheetViews>
  <sheetFormatPr defaultColWidth="9" defaultRowHeight="13.5"/>
  <cols>
    <col min="1" max="1" width="5.83333333333333" customWidth="1"/>
    <col min="2" max="2" width="16.15" customWidth="1"/>
    <col min="3" max="3" width="8.275" customWidth="1"/>
    <col min="4" max="25" width="7.69166666666667" customWidth="1"/>
    <col min="26" max="26" width="9.76666666666667" customWidth="1"/>
  </cols>
  <sheetData>
    <row r="1" ht="14.3" customHeight="1" spans="1:25">
      <c r="A1" s="31"/>
      <c r="X1" s="41" t="s">
        <v>132</v>
      </c>
      <c r="Y1" s="41"/>
    </row>
    <row r="2" ht="29.35" customHeight="1" spans="1:25">
      <c r="A2" s="32" t="s">
        <v>8</v>
      </c>
      <c r="B2" s="32"/>
      <c r="C2" s="32"/>
      <c r="D2" s="32"/>
      <c r="E2" s="32"/>
      <c r="F2" s="32"/>
      <c r="G2" s="32"/>
      <c r="H2" s="32"/>
      <c r="I2" s="32"/>
      <c r="J2" s="32"/>
      <c r="K2" s="32"/>
      <c r="L2" s="32"/>
      <c r="M2" s="32"/>
      <c r="N2" s="32"/>
      <c r="O2" s="32"/>
      <c r="P2" s="32"/>
      <c r="Q2" s="32"/>
      <c r="R2" s="32"/>
      <c r="S2" s="32"/>
      <c r="T2" s="32"/>
      <c r="U2" s="32"/>
      <c r="V2" s="32"/>
      <c r="W2" s="32"/>
      <c r="X2" s="32"/>
      <c r="Y2" s="32"/>
    </row>
    <row r="3" ht="19.55" customHeight="1" spans="1:25">
      <c r="A3" s="33" t="s">
        <v>30</v>
      </c>
      <c r="B3" s="33"/>
      <c r="C3" s="33"/>
      <c r="D3" s="33"/>
      <c r="E3" s="33"/>
      <c r="F3" s="33"/>
      <c r="G3" s="33"/>
      <c r="H3" s="33"/>
      <c r="I3" s="33"/>
      <c r="J3" s="33"/>
      <c r="K3" s="33"/>
      <c r="L3" s="33"/>
      <c r="M3" s="33"/>
      <c r="N3" s="33"/>
      <c r="O3" s="33"/>
      <c r="P3" s="33"/>
      <c r="Q3" s="33"/>
      <c r="R3" s="33"/>
      <c r="S3" s="33"/>
      <c r="T3" s="33"/>
      <c r="U3" s="33"/>
      <c r="V3" s="33"/>
      <c r="W3" s="33"/>
      <c r="X3" s="42" t="s">
        <v>31</v>
      </c>
      <c r="Y3" s="42"/>
    </row>
    <row r="4" ht="19.55" customHeight="1" spans="1:25">
      <c r="A4" s="36" t="s">
        <v>133</v>
      </c>
      <c r="B4" s="36" t="s">
        <v>134</v>
      </c>
      <c r="C4" s="36" t="s">
        <v>135</v>
      </c>
      <c r="D4" s="36" t="s">
        <v>136</v>
      </c>
      <c r="E4" s="36"/>
      <c r="F4" s="36"/>
      <c r="G4" s="36"/>
      <c r="H4" s="36"/>
      <c r="I4" s="36"/>
      <c r="J4" s="36"/>
      <c r="K4" s="36"/>
      <c r="L4" s="36"/>
      <c r="M4" s="36"/>
      <c r="N4" s="36"/>
      <c r="O4" s="36"/>
      <c r="P4" s="36"/>
      <c r="Q4" s="36"/>
      <c r="R4" s="36"/>
      <c r="S4" s="36" t="s">
        <v>128</v>
      </c>
      <c r="T4" s="36"/>
      <c r="U4" s="36"/>
      <c r="V4" s="36"/>
      <c r="W4" s="36"/>
      <c r="X4" s="36"/>
      <c r="Y4" s="36"/>
    </row>
    <row r="5" ht="19.55" customHeight="1" spans="1:25">
      <c r="A5" s="36"/>
      <c r="B5" s="36"/>
      <c r="C5" s="36"/>
      <c r="D5" s="36" t="s">
        <v>137</v>
      </c>
      <c r="E5" s="36" t="s">
        <v>138</v>
      </c>
      <c r="F5" s="36" t="s">
        <v>139</v>
      </c>
      <c r="G5" s="36" t="s">
        <v>140</v>
      </c>
      <c r="H5" s="36" t="s">
        <v>141</v>
      </c>
      <c r="I5" s="36" t="s">
        <v>142</v>
      </c>
      <c r="J5" s="36" t="s">
        <v>143</v>
      </c>
      <c r="K5" s="36"/>
      <c r="L5" s="36"/>
      <c r="M5" s="36"/>
      <c r="N5" s="36" t="s">
        <v>144</v>
      </c>
      <c r="O5" s="36" t="s">
        <v>145</v>
      </c>
      <c r="P5" s="36" t="s">
        <v>146</v>
      </c>
      <c r="Q5" s="36" t="s">
        <v>147</v>
      </c>
      <c r="R5" s="36" t="s">
        <v>148</v>
      </c>
      <c r="S5" s="36" t="s">
        <v>137</v>
      </c>
      <c r="T5" s="36" t="s">
        <v>138</v>
      </c>
      <c r="U5" s="36" t="s">
        <v>139</v>
      </c>
      <c r="V5" s="36" t="s">
        <v>140</v>
      </c>
      <c r="W5" s="36" t="s">
        <v>141</v>
      </c>
      <c r="X5" s="36" t="s">
        <v>142</v>
      </c>
      <c r="Y5" s="36" t="s">
        <v>149</v>
      </c>
    </row>
    <row r="6" ht="19.55" customHeight="1" spans="1:25">
      <c r="A6" s="36"/>
      <c r="B6" s="36"/>
      <c r="C6" s="36"/>
      <c r="D6" s="36"/>
      <c r="E6" s="36"/>
      <c r="F6" s="36"/>
      <c r="G6" s="36"/>
      <c r="H6" s="36"/>
      <c r="I6" s="36"/>
      <c r="J6" s="36" t="s">
        <v>150</v>
      </c>
      <c r="K6" s="36" t="s">
        <v>151</v>
      </c>
      <c r="L6" s="36" t="s">
        <v>152</v>
      </c>
      <c r="M6" s="36" t="s">
        <v>141</v>
      </c>
      <c r="N6" s="36"/>
      <c r="O6" s="36"/>
      <c r="P6" s="36"/>
      <c r="Q6" s="36"/>
      <c r="R6" s="36"/>
      <c r="S6" s="36"/>
      <c r="T6" s="36"/>
      <c r="U6" s="36"/>
      <c r="V6" s="36"/>
      <c r="W6" s="36"/>
      <c r="X6" s="36"/>
      <c r="Y6" s="36"/>
    </row>
    <row r="7" ht="19.9" customHeight="1" spans="1:25">
      <c r="A7" s="35"/>
      <c r="B7" s="35" t="s">
        <v>135</v>
      </c>
      <c r="C7" s="51">
        <v>662.437778</v>
      </c>
      <c r="D7" s="51">
        <v>662.437778</v>
      </c>
      <c r="E7" s="51">
        <v>662.437778</v>
      </c>
      <c r="F7" s="51"/>
      <c r="G7" s="51"/>
      <c r="H7" s="51"/>
      <c r="I7" s="51"/>
      <c r="J7" s="51"/>
      <c r="K7" s="51"/>
      <c r="L7" s="51"/>
      <c r="M7" s="51"/>
      <c r="N7" s="51"/>
      <c r="O7" s="51"/>
      <c r="P7" s="51"/>
      <c r="Q7" s="51"/>
      <c r="R7" s="51"/>
      <c r="S7" s="51"/>
      <c r="T7" s="51"/>
      <c r="U7" s="51"/>
      <c r="V7" s="51"/>
      <c r="W7" s="51"/>
      <c r="X7" s="51"/>
      <c r="Y7" s="51"/>
    </row>
    <row r="8" ht="19.9" customHeight="1" spans="1:25">
      <c r="A8" s="38" t="s">
        <v>153</v>
      </c>
      <c r="B8" s="38" t="s">
        <v>154</v>
      </c>
      <c r="C8" s="51">
        <v>662.437778</v>
      </c>
      <c r="D8" s="51">
        <v>662.437778</v>
      </c>
      <c r="E8" s="51">
        <v>662.437778</v>
      </c>
      <c r="F8" s="51"/>
      <c r="G8" s="51"/>
      <c r="H8" s="51"/>
      <c r="I8" s="51"/>
      <c r="J8" s="51"/>
      <c r="K8" s="51"/>
      <c r="L8" s="51"/>
      <c r="M8" s="51"/>
      <c r="N8" s="51"/>
      <c r="O8" s="51"/>
      <c r="P8" s="51"/>
      <c r="Q8" s="51"/>
      <c r="R8" s="51"/>
      <c r="S8" s="51"/>
      <c r="T8" s="51"/>
      <c r="U8" s="51"/>
      <c r="V8" s="51"/>
      <c r="W8" s="51"/>
      <c r="X8" s="51"/>
      <c r="Y8" s="51"/>
    </row>
    <row r="9" ht="19.9" customHeight="1" spans="1:25">
      <c r="A9" s="71" t="s">
        <v>155</v>
      </c>
      <c r="B9" s="71" t="s">
        <v>156</v>
      </c>
      <c r="C9" s="45">
        <v>662.437778</v>
      </c>
      <c r="D9" s="45">
        <v>662.437778</v>
      </c>
      <c r="E9" s="40">
        <v>662.437778</v>
      </c>
      <c r="F9" s="40"/>
      <c r="G9" s="40"/>
      <c r="H9" s="40"/>
      <c r="I9" s="40"/>
      <c r="J9" s="40"/>
      <c r="K9" s="40"/>
      <c r="L9" s="40"/>
      <c r="M9" s="40"/>
      <c r="N9" s="40"/>
      <c r="O9" s="40"/>
      <c r="P9" s="40"/>
      <c r="Q9" s="40"/>
      <c r="R9" s="40"/>
      <c r="S9" s="40"/>
      <c r="T9" s="40"/>
      <c r="U9" s="40"/>
      <c r="V9" s="40"/>
      <c r="W9" s="40"/>
      <c r="X9" s="40"/>
      <c r="Y9" s="40"/>
    </row>
    <row r="10" ht="14.3" customHeight="1"/>
    <row r="11" ht="14.3" customHeight="1" spans="7:7">
      <c r="G11" s="3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77777777777778" right="0.0777777777777778" top="0.0777777777777778" bottom="0.07777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F8" sqref="F8"/>
    </sheetView>
  </sheetViews>
  <sheetFormatPr defaultColWidth="9" defaultRowHeight="13.5"/>
  <cols>
    <col min="1" max="1" width="4.61666666666667" customWidth="1"/>
    <col min="2" max="2" width="4.88333333333333" customWidth="1"/>
    <col min="3" max="3" width="5.01666666666667" customWidth="1"/>
    <col min="4" max="4" width="11.9416666666667" customWidth="1"/>
    <col min="5" max="5" width="25.7833333333333" customWidth="1"/>
    <col min="6" max="6" width="12.35" customWidth="1"/>
    <col min="7" max="7" width="11.4" customWidth="1"/>
    <col min="8" max="8" width="13.975" customWidth="1"/>
    <col min="9" max="9" width="14.7916666666667" customWidth="1"/>
    <col min="10" max="11" width="17.5" customWidth="1"/>
    <col min="12" max="12" width="9.76666666666667" customWidth="1"/>
  </cols>
  <sheetData>
    <row r="1" ht="14.3" customHeight="1" spans="1:11">
      <c r="A1" s="31"/>
      <c r="D1" s="58"/>
      <c r="K1" s="41" t="s">
        <v>157</v>
      </c>
    </row>
    <row r="2" ht="27.85" customHeight="1" spans="1:11">
      <c r="A2" s="32" t="s">
        <v>9</v>
      </c>
      <c r="B2" s="32"/>
      <c r="C2" s="32"/>
      <c r="D2" s="32"/>
      <c r="E2" s="32"/>
      <c r="F2" s="32"/>
      <c r="G2" s="32"/>
      <c r="H2" s="32"/>
      <c r="I2" s="32"/>
      <c r="J2" s="32"/>
      <c r="K2" s="32"/>
    </row>
    <row r="3" ht="21.85" customHeight="1" spans="1:11">
      <c r="A3" s="59" t="s">
        <v>30</v>
      </c>
      <c r="B3" s="59"/>
      <c r="C3" s="59"/>
      <c r="D3" s="59"/>
      <c r="E3" s="59"/>
      <c r="F3" s="59"/>
      <c r="G3" s="59"/>
      <c r="H3" s="59"/>
      <c r="I3" s="59"/>
      <c r="J3" s="59"/>
      <c r="K3" s="42" t="s">
        <v>31</v>
      </c>
    </row>
    <row r="4" ht="24.1" customHeight="1" spans="1:11">
      <c r="A4" s="34" t="s">
        <v>158</v>
      </c>
      <c r="B4" s="34"/>
      <c r="C4" s="34"/>
      <c r="D4" s="34" t="s">
        <v>159</v>
      </c>
      <c r="E4" s="34" t="s">
        <v>160</v>
      </c>
      <c r="F4" s="34" t="s">
        <v>135</v>
      </c>
      <c r="G4" s="34" t="s">
        <v>161</v>
      </c>
      <c r="H4" s="34" t="s">
        <v>162</v>
      </c>
      <c r="I4" s="34" t="s">
        <v>163</v>
      </c>
      <c r="J4" s="34" t="s">
        <v>164</v>
      </c>
      <c r="K4" s="34" t="s">
        <v>165</v>
      </c>
    </row>
    <row r="5" ht="22.6" customHeight="1" spans="1:11">
      <c r="A5" s="34" t="s">
        <v>166</v>
      </c>
      <c r="B5" s="34" t="s">
        <v>167</v>
      </c>
      <c r="C5" s="34" t="s">
        <v>168</v>
      </c>
      <c r="D5" s="34"/>
      <c r="E5" s="34"/>
      <c r="F5" s="34"/>
      <c r="G5" s="34"/>
      <c r="H5" s="34"/>
      <c r="I5" s="34"/>
      <c r="J5" s="34"/>
      <c r="K5" s="34"/>
    </row>
    <row r="6" ht="19.9" customHeight="1" spans="1:11">
      <c r="A6" s="50"/>
      <c r="B6" s="50"/>
      <c r="C6" s="50"/>
      <c r="D6" s="60" t="s">
        <v>135</v>
      </c>
      <c r="E6" s="60"/>
      <c r="F6" s="61">
        <f>SUM(G6:H6)</f>
        <v>662.437778</v>
      </c>
      <c r="G6" s="61">
        <f>G7</f>
        <v>259.083178</v>
      </c>
      <c r="H6" s="61">
        <v>403.3546</v>
      </c>
      <c r="I6" s="61"/>
      <c r="J6" s="60"/>
      <c r="K6" s="60"/>
    </row>
    <row r="7" ht="19.9" customHeight="1" spans="1:11">
      <c r="A7" s="62"/>
      <c r="B7" s="62"/>
      <c r="C7" s="62"/>
      <c r="D7" s="63" t="s">
        <v>153</v>
      </c>
      <c r="E7" s="63" t="s">
        <v>154</v>
      </c>
      <c r="F7" s="61">
        <f t="shared" ref="F7:F16" si="0">SUM(G7:H7)</f>
        <v>662.437778</v>
      </c>
      <c r="G7" s="64">
        <f>G8</f>
        <v>259.083178</v>
      </c>
      <c r="H7" s="64">
        <v>403.3546</v>
      </c>
      <c r="I7" s="64"/>
      <c r="J7" s="70"/>
      <c r="K7" s="70"/>
    </row>
    <row r="8" ht="19.9" customHeight="1" spans="1:11">
      <c r="A8" s="62"/>
      <c r="B8" s="62"/>
      <c r="C8" s="62"/>
      <c r="D8" s="63" t="s">
        <v>155</v>
      </c>
      <c r="E8" s="63" t="s">
        <v>156</v>
      </c>
      <c r="F8" s="61">
        <f t="shared" si="0"/>
        <v>662.437778</v>
      </c>
      <c r="G8" s="64">
        <f>SUM(G9:G16)</f>
        <v>259.083178</v>
      </c>
      <c r="H8" s="64">
        <v>403.3546</v>
      </c>
      <c r="I8" s="64"/>
      <c r="J8" s="70"/>
      <c r="K8" s="70"/>
    </row>
    <row r="9" ht="19.9" customHeight="1" spans="1:11">
      <c r="A9" s="65" t="s">
        <v>169</v>
      </c>
      <c r="B9" s="65" t="s">
        <v>170</v>
      </c>
      <c r="C9" s="65" t="s">
        <v>170</v>
      </c>
      <c r="D9" s="66" t="s">
        <v>171</v>
      </c>
      <c r="E9" s="67" t="s">
        <v>172</v>
      </c>
      <c r="F9" s="68">
        <f t="shared" si="0"/>
        <v>362.4546</v>
      </c>
      <c r="G9" s="69"/>
      <c r="H9" s="69">
        <v>362.4546</v>
      </c>
      <c r="I9" s="69"/>
      <c r="J9" s="67"/>
      <c r="K9" s="67"/>
    </row>
    <row r="10" ht="19.9" customHeight="1" spans="1:11">
      <c r="A10" s="65" t="s">
        <v>169</v>
      </c>
      <c r="B10" s="65" t="s">
        <v>173</v>
      </c>
      <c r="C10" s="65" t="s">
        <v>170</v>
      </c>
      <c r="D10" s="66" t="s">
        <v>174</v>
      </c>
      <c r="E10" s="67" t="s">
        <v>172</v>
      </c>
      <c r="F10" s="68">
        <f t="shared" si="0"/>
        <v>206.33621</v>
      </c>
      <c r="G10" s="69">
        <f>'5支出分类（部门预算）'!G9</f>
        <v>165.43621</v>
      </c>
      <c r="H10" s="69">
        <v>40.9</v>
      </c>
      <c r="I10" s="69"/>
      <c r="J10" s="67"/>
      <c r="K10" s="67"/>
    </row>
    <row r="11" ht="19.9" customHeight="1" spans="1:11">
      <c r="A11" s="65" t="s">
        <v>169</v>
      </c>
      <c r="B11" s="65" t="s">
        <v>175</v>
      </c>
      <c r="C11" s="65" t="s">
        <v>176</v>
      </c>
      <c r="D11" s="66" t="s">
        <v>177</v>
      </c>
      <c r="E11" s="67" t="s">
        <v>178</v>
      </c>
      <c r="F11" s="68">
        <f t="shared" si="0"/>
        <v>0.796968</v>
      </c>
      <c r="G11" s="69">
        <v>0.796968</v>
      </c>
      <c r="H11" s="69"/>
      <c r="I11" s="69"/>
      <c r="J11" s="67"/>
      <c r="K11" s="67"/>
    </row>
    <row r="12" ht="19.9" customHeight="1" spans="1:11">
      <c r="A12" s="65" t="s">
        <v>179</v>
      </c>
      <c r="B12" s="65" t="s">
        <v>180</v>
      </c>
      <c r="C12" s="65" t="s">
        <v>180</v>
      </c>
      <c r="D12" s="66" t="s">
        <v>181</v>
      </c>
      <c r="E12" s="67" t="s">
        <v>182</v>
      </c>
      <c r="F12" s="68">
        <f t="shared" si="0"/>
        <v>18.73</v>
      </c>
      <c r="G12" s="69">
        <f>'5支出分类（部门预算）'!G10</f>
        <v>18.73</v>
      </c>
      <c r="H12" s="69"/>
      <c r="I12" s="69"/>
      <c r="J12" s="67"/>
      <c r="K12" s="67"/>
    </row>
    <row r="13" ht="19.9" customHeight="1" spans="1:11">
      <c r="A13" s="65" t="s">
        <v>179</v>
      </c>
      <c r="B13" s="65" t="s">
        <v>180</v>
      </c>
      <c r="C13" s="65" t="s">
        <v>176</v>
      </c>
      <c r="D13" s="66" t="s">
        <v>183</v>
      </c>
      <c r="E13" s="67" t="s">
        <v>184</v>
      </c>
      <c r="F13" s="68">
        <f t="shared" si="0"/>
        <v>13.04</v>
      </c>
      <c r="G13" s="69">
        <f>'5支出分类（部门预算）'!G11</f>
        <v>13.04</v>
      </c>
      <c r="H13" s="69"/>
      <c r="I13" s="69"/>
      <c r="J13" s="67"/>
      <c r="K13" s="67"/>
    </row>
    <row r="14" ht="19.9" customHeight="1" spans="1:11">
      <c r="A14" s="65" t="s">
        <v>179</v>
      </c>
      <c r="B14" s="65" t="s">
        <v>185</v>
      </c>
      <c r="C14" s="65" t="s">
        <v>185</v>
      </c>
      <c r="D14" s="66" t="s">
        <v>186</v>
      </c>
      <c r="E14" s="67" t="s">
        <v>187</v>
      </c>
      <c r="F14" s="68">
        <f t="shared" si="0"/>
        <v>13.52</v>
      </c>
      <c r="G14" s="69">
        <f>'5支出分类（部门预算）'!G12</f>
        <v>13.52</v>
      </c>
      <c r="H14" s="69"/>
      <c r="I14" s="69"/>
      <c r="J14" s="67"/>
      <c r="K14" s="67"/>
    </row>
    <row r="15" ht="19.9" customHeight="1" spans="1:11">
      <c r="A15" s="65" t="s">
        <v>188</v>
      </c>
      <c r="B15" s="65" t="s">
        <v>189</v>
      </c>
      <c r="C15" s="65" t="s">
        <v>170</v>
      </c>
      <c r="D15" s="66" t="s">
        <v>190</v>
      </c>
      <c r="E15" s="67" t="s">
        <v>191</v>
      </c>
      <c r="F15" s="68">
        <f t="shared" si="0"/>
        <v>26.34</v>
      </c>
      <c r="G15" s="69">
        <f>'5支出分类（部门预算）'!G13</f>
        <v>26.34</v>
      </c>
      <c r="H15" s="69"/>
      <c r="I15" s="69"/>
      <c r="J15" s="67"/>
      <c r="K15" s="67"/>
    </row>
    <row r="16" ht="19.9" customHeight="1" spans="1:11">
      <c r="A16" s="65" t="s">
        <v>192</v>
      </c>
      <c r="B16" s="65" t="s">
        <v>193</v>
      </c>
      <c r="C16" s="65" t="s">
        <v>170</v>
      </c>
      <c r="D16" s="66" t="s">
        <v>194</v>
      </c>
      <c r="E16" s="67" t="s">
        <v>195</v>
      </c>
      <c r="F16" s="68">
        <f t="shared" si="0"/>
        <v>21.22</v>
      </c>
      <c r="G16" s="69">
        <f>'5支出分类（部门预算）'!G14</f>
        <v>21.22</v>
      </c>
      <c r="H16" s="69"/>
      <c r="I16" s="69"/>
      <c r="J16" s="67"/>
      <c r="K16" s="67"/>
    </row>
    <row r="17" ht="14.3"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6"/>
  <sheetViews>
    <sheetView workbookViewId="0">
      <selection activeCell="G8" sqref="G8:I8"/>
    </sheetView>
  </sheetViews>
  <sheetFormatPr defaultColWidth="9" defaultRowHeight="13.5"/>
  <cols>
    <col min="1" max="1" width="3.66666666666667" customWidth="1"/>
    <col min="2" max="2" width="4.75" customWidth="1"/>
    <col min="3" max="3" width="4.61666666666667" customWidth="1"/>
    <col min="4" max="4" width="7.325" customWidth="1"/>
    <col min="5" max="5" width="20.0833333333333" customWidth="1"/>
    <col min="6" max="6" width="9.225" customWidth="1"/>
    <col min="7" max="12" width="7.18333333333333" customWidth="1"/>
    <col min="13" max="13" width="6.78333333333333" customWidth="1"/>
    <col min="14" max="17" width="7.18333333333333" customWidth="1"/>
    <col min="18" max="18" width="7.05833333333333" customWidth="1"/>
    <col min="19" max="20" width="7.18333333333333" customWidth="1"/>
    <col min="21" max="22" width="9.76666666666667" customWidth="1"/>
  </cols>
  <sheetData>
    <row r="1" ht="14.3" customHeight="1" spans="1:20">
      <c r="A1" s="31"/>
      <c r="S1" s="41" t="s">
        <v>196</v>
      </c>
      <c r="T1" s="41"/>
    </row>
    <row r="2" ht="36.9" customHeight="1" spans="1:20">
      <c r="A2" s="32" t="s">
        <v>10</v>
      </c>
      <c r="B2" s="32"/>
      <c r="C2" s="32"/>
      <c r="D2" s="32"/>
      <c r="E2" s="32"/>
      <c r="F2" s="32"/>
      <c r="G2" s="32"/>
      <c r="H2" s="32"/>
      <c r="I2" s="32"/>
      <c r="J2" s="32"/>
      <c r="K2" s="32"/>
      <c r="L2" s="32"/>
      <c r="M2" s="32"/>
      <c r="N2" s="32"/>
      <c r="O2" s="32"/>
      <c r="P2" s="32"/>
      <c r="Q2" s="32"/>
      <c r="R2" s="32"/>
      <c r="S2" s="32"/>
      <c r="T2" s="32"/>
    </row>
    <row r="3" ht="17.3" customHeight="1" spans="1:20">
      <c r="A3" s="33" t="s">
        <v>30</v>
      </c>
      <c r="B3" s="33"/>
      <c r="C3" s="33"/>
      <c r="D3" s="33"/>
      <c r="E3" s="33"/>
      <c r="F3" s="33"/>
      <c r="G3" s="33"/>
      <c r="H3" s="33"/>
      <c r="I3" s="33"/>
      <c r="J3" s="33"/>
      <c r="K3" s="33"/>
      <c r="L3" s="33"/>
      <c r="M3" s="33"/>
      <c r="N3" s="33"/>
      <c r="O3" s="33"/>
      <c r="P3" s="33"/>
      <c r="Q3" s="33"/>
      <c r="R3" s="33"/>
      <c r="S3" s="42" t="s">
        <v>31</v>
      </c>
      <c r="T3" s="42"/>
    </row>
    <row r="4" ht="17.3" customHeight="1" spans="1:20">
      <c r="A4" s="36" t="s">
        <v>158</v>
      </c>
      <c r="B4" s="36"/>
      <c r="C4" s="36"/>
      <c r="D4" s="36" t="s">
        <v>197</v>
      </c>
      <c r="E4" s="36" t="s">
        <v>198</v>
      </c>
      <c r="F4" s="36" t="s">
        <v>199</v>
      </c>
      <c r="G4" s="36" t="s">
        <v>200</v>
      </c>
      <c r="H4" s="36" t="s">
        <v>201</v>
      </c>
      <c r="I4" s="36" t="s">
        <v>202</v>
      </c>
      <c r="J4" s="36" t="s">
        <v>203</v>
      </c>
      <c r="K4" s="36" t="s">
        <v>204</v>
      </c>
      <c r="L4" s="36" t="s">
        <v>205</v>
      </c>
      <c r="M4" s="36" t="s">
        <v>206</v>
      </c>
      <c r="N4" s="36" t="s">
        <v>207</v>
      </c>
      <c r="O4" s="36" t="s">
        <v>208</v>
      </c>
      <c r="P4" s="36" t="s">
        <v>209</v>
      </c>
      <c r="Q4" s="36" t="s">
        <v>210</v>
      </c>
      <c r="R4" s="36" t="s">
        <v>211</v>
      </c>
      <c r="S4" s="36" t="s">
        <v>212</v>
      </c>
      <c r="T4" s="36" t="s">
        <v>213</v>
      </c>
    </row>
    <row r="5" ht="18.05" customHeight="1" spans="1:20">
      <c r="A5" s="36" t="s">
        <v>166</v>
      </c>
      <c r="B5" s="36" t="s">
        <v>167</v>
      </c>
      <c r="C5" s="36" t="s">
        <v>168</v>
      </c>
      <c r="D5" s="36"/>
      <c r="E5" s="36"/>
      <c r="F5" s="36"/>
      <c r="G5" s="36"/>
      <c r="H5" s="36"/>
      <c r="I5" s="36"/>
      <c r="J5" s="36"/>
      <c r="K5" s="36"/>
      <c r="L5" s="36"/>
      <c r="M5" s="36"/>
      <c r="N5" s="36"/>
      <c r="O5" s="36"/>
      <c r="P5" s="36"/>
      <c r="Q5" s="36"/>
      <c r="R5" s="36"/>
      <c r="S5" s="36"/>
      <c r="T5" s="36"/>
    </row>
    <row r="6" ht="19.9" customHeight="1" spans="1:20">
      <c r="A6" s="35"/>
      <c r="B6" s="35"/>
      <c r="C6" s="35"/>
      <c r="D6" s="35"/>
      <c r="E6" s="35" t="s">
        <v>135</v>
      </c>
      <c r="F6" s="37">
        <f>SUM(G6:I6)</f>
        <v>662.437778</v>
      </c>
      <c r="G6" s="37">
        <f>G7</f>
        <v>240.91</v>
      </c>
      <c r="H6" s="37">
        <v>105.373178</v>
      </c>
      <c r="I6" s="37">
        <v>316.1546</v>
      </c>
      <c r="J6" s="37"/>
      <c r="K6" s="37"/>
      <c r="L6" s="37"/>
      <c r="M6" s="37"/>
      <c r="N6" s="37"/>
      <c r="O6" s="37"/>
      <c r="P6" s="37"/>
      <c r="Q6" s="37"/>
      <c r="R6" s="37"/>
      <c r="S6" s="37"/>
      <c r="T6" s="37"/>
    </row>
    <row r="7" ht="19.9" customHeight="1" spans="1:20">
      <c r="A7" s="35"/>
      <c r="B7" s="35"/>
      <c r="C7" s="35"/>
      <c r="D7" s="38" t="s">
        <v>153</v>
      </c>
      <c r="E7" s="38" t="s">
        <v>154</v>
      </c>
      <c r="F7" s="37">
        <f t="shared" ref="F7:F16" si="0">SUM(G7:I7)</f>
        <v>662.437778</v>
      </c>
      <c r="G7" s="37">
        <f>G8</f>
        <v>240.91</v>
      </c>
      <c r="H7" s="37">
        <v>105.373178</v>
      </c>
      <c r="I7" s="37">
        <v>316.1546</v>
      </c>
      <c r="J7" s="37"/>
      <c r="K7" s="37"/>
      <c r="L7" s="37"/>
      <c r="M7" s="37"/>
      <c r="N7" s="37"/>
      <c r="O7" s="37"/>
      <c r="P7" s="37"/>
      <c r="Q7" s="37"/>
      <c r="R7" s="37"/>
      <c r="S7" s="37"/>
      <c r="T7" s="37"/>
    </row>
    <row r="8" ht="19.9" customHeight="1" spans="1:20">
      <c r="A8" s="46"/>
      <c r="B8" s="46"/>
      <c r="C8" s="46"/>
      <c r="D8" s="44" t="s">
        <v>155</v>
      </c>
      <c r="E8" s="44" t="s">
        <v>156</v>
      </c>
      <c r="F8" s="37">
        <f t="shared" si="0"/>
        <v>662.437778</v>
      </c>
      <c r="G8" s="57">
        <f>SUM(G9:G14)</f>
        <v>240.91</v>
      </c>
      <c r="H8" s="57">
        <v>105.373178</v>
      </c>
      <c r="I8" s="57">
        <v>316.1546</v>
      </c>
      <c r="J8" s="57"/>
      <c r="K8" s="57"/>
      <c r="L8" s="57"/>
      <c r="M8" s="57"/>
      <c r="N8" s="57"/>
      <c r="O8" s="57"/>
      <c r="P8" s="57"/>
      <c r="Q8" s="57"/>
      <c r="R8" s="57"/>
      <c r="S8" s="57"/>
      <c r="T8" s="57"/>
    </row>
    <row r="9" ht="19.9" customHeight="1" spans="1:20">
      <c r="A9" s="47" t="s">
        <v>169</v>
      </c>
      <c r="B9" s="47" t="s">
        <v>173</v>
      </c>
      <c r="C9" s="47" t="s">
        <v>170</v>
      </c>
      <c r="D9" s="39" t="s">
        <v>214</v>
      </c>
      <c r="E9" s="48" t="s">
        <v>172</v>
      </c>
      <c r="F9" s="40">
        <f t="shared" si="0"/>
        <v>206.33621</v>
      </c>
      <c r="G9" s="49">
        <f>'5支出分类（部门预算）'!H9</f>
        <v>148.06</v>
      </c>
      <c r="H9" s="49">
        <v>32.57621</v>
      </c>
      <c r="I9" s="49">
        <v>25.7</v>
      </c>
      <c r="J9" s="49"/>
      <c r="K9" s="49"/>
      <c r="L9" s="49"/>
      <c r="M9" s="49"/>
      <c r="N9" s="49"/>
      <c r="O9" s="49"/>
      <c r="P9" s="49"/>
      <c r="Q9" s="49"/>
      <c r="R9" s="49"/>
      <c r="S9" s="49"/>
      <c r="T9" s="49"/>
    </row>
    <row r="10" ht="19.9" customHeight="1" spans="1:20">
      <c r="A10" s="47" t="s">
        <v>179</v>
      </c>
      <c r="B10" s="47" t="s">
        <v>180</v>
      </c>
      <c r="C10" s="47" t="s">
        <v>180</v>
      </c>
      <c r="D10" s="39" t="s">
        <v>214</v>
      </c>
      <c r="E10" s="48" t="s">
        <v>182</v>
      </c>
      <c r="F10" s="40">
        <f t="shared" si="0"/>
        <v>18.73</v>
      </c>
      <c r="G10" s="49">
        <f>'5支出分类（部门预算）'!H10</f>
        <v>18.73</v>
      </c>
      <c r="H10" s="49"/>
      <c r="I10" s="49"/>
      <c r="J10" s="49"/>
      <c r="K10" s="49"/>
      <c r="L10" s="49"/>
      <c r="M10" s="49"/>
      <c r="N10" s="49"/>
      <c r="O10" s="49"/>
      <c r="P10" s="49"/>
      <c r="Q10" s="49"/>
      <c r="R10" s="49"/>
      <c r="S10" s="49"/>
      <c r="T10" s="49"/>
    </row>
    <row r="11" ht="19.9" customHeight="1" spans="1:20">
      <c r="A11" s="47" t="s">
        <v>179</v>
      </c>
      <c r="B11" s="47" t="s">
        <v>180</v>
      </c>
      <c r="C11" s="47" t="s">
        <v>176</v>
      </c>
      <c r="D11" s="39" t="s">
        <v>214</v>
      </c>
      <c r="E11" s="48" t="s">
        <v>184</v>
      </c>
      <c r="F11" s="40">
        <f t="shared" si="0"/>
        <v>13.04</v>
      </c>
      <c r="G11" s="49">
        <f>'5支出分类（部门预算）'!H11</f>
        <v>13.04</v>
      </c>
      <c r="H11" s="49"/>
      <c r="I11" s="49"/>
      <c r="J11" s="49"/>
      <c r="K11" s="49"/>
      <c r="L11" s="49"/>
      <c r="M11" s="49"/>
      <c r="N11" s="49"/>
      <c r="O11" s="49"/>
      <c r="P11" s="49"/>
      <c r="Q11" s="49"/>
      <c r="R11" s="49"/>
      <c r="S11" s="49"/>
      <c r="T11" s="49"/>
    </row>
    <row r="12" ht="19.9" customHeight="1" spans="1:20">
      <c r="A12" s="47" t="s">
        <v>179</v>
      </c>
      <c r="B12" s="47" t="s">
        <v>185</v>
      </c>
      <c r="C12" s="47" t="s">
        <v>185</v>
      </c>
      <c r="D12" s="39" t="s">
        <v>214</v>
      </c>
      <c r="E12" s="48" t="s">
        <v>187</v>
      </c>
      <c r="F12" s="40">
        <f t="shared" si="0"/>
        <v>13.52</v>
      </c>
      <c r="G12" s="49">
        <f>'5支出分类（部门预算）'!H12</f>
        <v>13.52</v>
      </c>
      <c r="H12" s="49"/>
      <c r="I12" s="49"/>
      <c r="J12" s="49"/>
      <c r="K12" s="49"/>
      <c r="L12" s="49"/>
      <c r="M12" s="49"/>
      <c r="N12" s="49"/>
      <c r="O12" s="49"/>
      <c r="P12" s="49"/>
      <c r="Q12" s="49"/>
      <c r="R12" s="49"/>
      <c r="S12" s="49"/>
      <c r="T12" s="49"/>
    </row>
    <row r="13" ht="19.9" customHeight="1" spans="1:20">
      <c r="A13" s="47" t="s">
        <v>188</v>
      </c>
      <c r="B13" s="47" t="s">
        <v>189</v>
      </c>
      <c r="C13" s="47" t="s">
        <v>170</v>
      </c>
      <c r="D13" s="39" t="s">
        <v>214</v>
      </c>
      <c r="E13" s="48" t="s">
        <v>191</v>
      </c>
      <c r="F13" s="40">
        <f t="shared" si="0"/>
        <v>26.34</v>
      </c>
      <c r="G13" s="49">
        <f>'5支出分类（部门预算）'!H13</f>
        <v>26.34</v>
      </c>
      <c r="H13" s="49"/>
      <c r="I13" s="49"/>
      <c r="J13" s="49"/>
      <c r="K13" s="49"/>
      <c r="L13" s="49"/>
      <c r="M13" s="49"/>
      <c r="N13" s="49"/>
      <c r="O13" s="49"/>
      <c r="P13" s="49"/>
      <c r="Q13" s="49"/>
      <c r="R13" s="49"/>
      <c r="S13" s="49"/>
      <c r="T13" s="49"/>
    </row>
    <row r="14" ht="19.9" customHeight="1" spans="1:20">
      <c r="A14" s="47" t="s">
        <v>192</v>
      </c>
      <c r="B14" s="47" t="s">
        <v>193</v>
      </c>
      <c r="C14" s="47" t="s">
        <v>170</v>
      </c>
      <c r="D14" s="39" t="s">
        <v>214</v>
      </c>
      <c r="E14" s="48" t="s">
        <v>195</v>
      </c>
      <c r="F14" s="40">
        <f t="shared" si="0"/>
        <v>21.22</v>
      </c>
      <c r="G14" s="49">
        <f>'5支出分类（部门预算）'!H14</f>
        <v>21.22</v>
      </c>
      <c r="H14" s="49"/>
      <c r="I14" s="49"/>
      <c r="J14" s="49"/>
      <c r="K14" s="49"/>
      <c r="L14" s="49"/>
      <c r="M14" s="49"/>
      <c r="N14" s="49"/>
      <c r="O14" s="49"/>
      <c r="P14" s="49"/>
      <c r="Q14" s="49"/>
      <c r="R14" s="49"/>
      <c r="S14" s="49"/>
      <c r="T14" s="49"/>
    </row>
    <row r="15" ht="19.9" customHeight="1" spans="1:20">
      <c r="A15" s="47" t="s">
        <v>169</v>
      </c>
      <c r="B15" s="47" t="s">
        <v>175</v>
      </c>
      <c r="C15" s="47" t="s">
        <v>176</v>
      </c>
      <c r="D15" s="39" t="s">
        <v>214</v>
      </c>
      <c r="E15" s="48" t="s">
        <v>178</v>
      </c>
      <c r="F15" s="40">
        <f t="shared" si="0"/>
        <v>0.796968</v>
      </c>
      <c r="G15" s="49"/>
      <c r="H15" s="49">
        <v>0.796968</v>
      </c>
      <c r="I15" s="49"/>
      <c r="J15" s="49"/>
      <c r="K15" s="49"/>
      <c r="L15" s="49"/>
      <c r="M15" s="49"/>
      <c r="N15" s="49"/>
      <c r="O15" s="49"/>
      <c r="P15" s="49"/>
      <c r="Q15" s="49"/>
      <c r="R15" s="49"/>
      <c r="S15" s="49"/>
      <c r="T15" s="49"/>
    </row>
    <row r="16" ht="19.9" customHeight="1" spans="1:20">
      <c r="A16" s="47" t="s">
        <v>169</v>
      </c>
      <c r="B16" s="47" t="s">
        <v>170</v>
      </c>
      <c r="C16" s="47" t="s">
        <v>170</v>
      </c>
      <c r="D16" s="39" t="s">
        <v>214</v>
      </c>
      <c r="E16" s="48" t="s">
        <v>172</v>
      </c>
      <c r="F16" s="40">
        <f t="shared" si="0"/>
        <v>362.4546</v>
      </c>
      <c r="G16" s="49"/>
      <c r="H16" s="49">
        <v>72</v>
      </c>
      <c r="I16" s="49">
        <v>290.4546</v>
      </c>
      <c r="J16" s="49"/>
      <c r="K16" s="49"/>
      <c r="L16" s="49"/>
      <c r="M16" s="49"/>
      <c r="N16" s="49"/>
      <c r="O16" s="49"/>
      <c r="P16" s="49"/>
      <c r="Q16" s="49"/>
      <c r="R16" s="49"/>
      <c r="S16" s="49"/>
      <c r="T16" s="49"/>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6"/>
  <sheetViews>
    <sheetView workbookViewId="0">
      <selection activeCell="F8" sqref="F6:F8"/>
    </sheetView>
  </sheetViews>
  <sheetFormatPr defaultColWidth="9" defaultRowHeight="13.5"/>
  <cols>
    <col min="1" max="2" width="4.06666666666667" customWidth="1"/>
    <col min="3" max="3" width="4.20833333333333" customWidth="1"/>
    <col min="4" max="4" width="6.10833333333333" customWidth="1"/>
    <col min="5" max="5" width="15.875" customWidth="1"/>
    <col min="6" max="6" width="8.95" customWidth="1"/>
    <col min="7" max="7" width="7.18333333333333" customWidth="1"/>
    <col min="8" max="8" width="6.24166666666667" customWidth="1"/>
    <col min="9" max="16" width="7.18333333333333" customWidth="1"/>
    <col min="17" max="17" width="5.83333333333333" customWidth="1"/>
    <col min="18" max="21" width="7.18333333333333" customWidth="1"/>
    <col min="22" max="23" width="9.76666666666667" customWidth="1"/>
  </cols>
  <sheetData>
    <row r="1" ht="14.3" customHeight="1" spans="1:21">
      <c r="A1" s="31"/>
      <c r="T1" s="41" t="s">
        <v>215</v>
      </c>
      <c r="U1" s="41"/>
    </row>
    <row r="2" ht="32.4" customHeight="1" spans="1:21">
      <c r="A2" s="32" t="s">
        <v>11</v>
      </c>
      <c r="B2" s="32"/>
      <c r="C2" s="32"/>
      <c r="D2" s="32"/>
      <c r="E2" s="32"/>
      <c r="F2" s="32"/>
      <c r="G2" s="32"/>
      <c r="H2" s="32"/>
      <c r="I2" s="32"/>
      <c r="J2" s="32"/>
      <c r="K2" s="32"/>
      <c r="L2" s="32"/>
      <c r="M2" s="32"/>
      <c r="N2" s="32"/>
      <c r="O2" s="32"/>
      <c r="P2" s="32"/>
      <c r="Q2" s="32"/>
      <c r="R2" s="32"/>
      <c r="S2" s="32"/>
      <c r="T2" s="32"/>
      <c r="U2" s="32"/>
    </row>
    <row r="3" ht="21.1" customHeight="1" spans="1:21">
      <c r="A3" s="33" t="s">
        <v>30</v>
      </c>
      <c r="B3" s="33"/>
      <c r="C3" s="33"/>
      <c r="D3" s="33"/>
      <c r="E3" s="33"/>
      <c r="F3" s="33"/>
      <c r="G3" s="33"/>
      <c r="H3" s="33"/>
      <c r="I3" s="33"/>
      <c r="J3" s="33"/>
      <c r="K3" s="33"/>
      <c r="L3" s="33"/>
      <c r="M3" s="33"/>
      <c r="N3" s="33"/>
      <c r="O3" s="33"/>
      <c r="P3" s="33"/>
      <c r="Q3" s="33"/>
      <c r="R3" s="33"/>
      <c r="S3" s="33"/>
      <c r="T3" s="42" t="s">
        <v>31</v>
      </c>
      <c r="U3" s="42"/>
    </row>
    <row r="4" ht="19.55" customHeight="1" spans="1:21">
      <c r="A4" s="36" t="s">
        <v>158</v>
      </c>
      <c r="B4" s="36"/>
      <c r="C4" s="36"/>
      <c r="D4" s="36" t="s">
        <v>197</v>
      </c>
      <c r="E4" s="36" t="s">
        <v>198</v>
      </c>
      <c r="F4" s="36" t="s">
        <v>216</v>
      </c>
      <c r="G4" s="36" t="s">
        <v>161</v>
      </c>
      <c r="H4" s="36"/>
      <c r="I4" s="36"/>
      <c r="J4" s="36"/>
      <c r="K4" s="36" t="s">
        <v>162</v>
      </c>
      <c r="L4" s="36"/>
      <c r="M4" s="36"/>
      <c r="N4" s="36"/>
      <c r="O4" s="36"/>
      <c r="P4" s="36"/>
      <c r="Q4" s="36"/>
      <c r="R4" s="36"/>
      <c r="S4" s="36"/>
      <c r="T4" s="36"/>
      <c r="U4" s="36"/>
    </row>
    <row r="5" ht="33.15" customHeight="1" spans="1:21">
      <c r="A5" s="36" t="s">
        <v>166</v>
      </c>
      <c r="B5" s="36" t="s">
        <v>167</v>
      </c>
      <c r="C5" s="36" t="s">
        <v>168</v>
      </c>
      <c r="D5" s="36"/>
      <c r="E5" s="36"/>
      <c r="F5" s="36"/>
      <c r="G5" s="36" t="s">
        <v>135</v>
      </c>
      <c r="H5" s="36" t="s">
        <v>217</v>
      </c>
      <c r="I5" s="36" t="s">
        <v>218</v>
      </c>
      <c r="J5" s="36" t="s">
        <v>208</v>
      </c>
      <c r="K5" s="36" t="s">
        <v>135</v>
      </c>
      <c r="L5" s="36" t="s">
        <v>219</v>
      </c>
      <c r="M5" s="36" t="s">
        <v>220</v>
      </c>
      <c r="N5" s="36" t="s">
        <v>221</v>
      </c>
      <c r="O5" s="36" t="s">
        <v>210</v>
      </c>
      <c r="P5" s="36" t="s">
        <v>222</v>
      </c>
      <c r="Q5" s="36" t="s">
        <v>223</v>
      </c>
      <c r="R5" s="36" t="s">
        <v>224</v>
      </c>
      <c r="S5" s="36" t="s">
        <v>206</v>
      </c>
      <c r="T5" s="36" t="s">
        <v>209</v>
      </c>
      <c r="U5" s="36" t="s">
        <v>213</v>
      </c>
    </row>
    <row r="6" ht="19.9" customHeight="1" spans="1:21">
      <c r="A6" s="35"/>
      <c r="B6" s="35"/>
      <c r="C6" s="35"/>
      <c r="D6" s="35"/>
      <c r="E6" s="35" t="s">
        <v>135</v>
      </c>
      <c r="F6" s="51">
        <f>G6+K6</f>
        <v>662.437778</v>
      </c>
      <c r="G6" s="37">
        <f>SUM(H6:J6)</f>
        <v>259.083178</v>
      </c>
      <c r="H6" s="37">
        <f>H7</f>
        <v>240.91</v>
      </c>
      <c r="I6" s="37">
        <v>18.173178</v>
      </c>
      <c r="J6" s="37">
        <v>0</v>
      </c>
      <c r="K6" s="37">
        <v>403.3546</v>
      </c>
      <c r="L6" s="37"/>
      <c r="M6" s="37">
        <v>87.2</v>
      </c>
      <c r="N6" s="37"/>
      <c r="O6" s="37"/>
      <c r="P6" s="37"/>
      <c r="Q6" s="37">
        <v>316.1546</v>
      </c>
      <c r="R6" s="37"/>
      <c r="S6" s="37"/>
      <c r="T6" s="37"/>
      <c r="U6" s="37"/>
    </row>
    <row r="7" ht="19.9" customHeight="1" spans="1:21">
      <c r="A7" s="35"/>
      <c r="B7" s="35"/>
      <c r="C7" s="35"/>
      <c r="D7" s="38" t="s">
        <v>153</v>
      </c>
      <c r="E7" s="38" t="s">
        <v>154</v>
      </c>
      <c r="F7" s="51">
        <f>G7+K7</f>
        <v>662.437778</v>
      </c>
      <c r="G7" s="37">
        <f t="shared" ref="G7:G15" si="0">SUM(H7:J7)</f>
        <v>259.083178</v>
      </c>
      <c r="H7" s="37">
        <f>H8</f>
        <v>240.91</v>
      </c>
      <c r="I7" s="37">
        <v>18.173178</v>
      </c>
      <c r="J7" s="37">
        <v>0</v>
      </c>
      <c r="K7" s="37">
        <v>403.3546</v>
      </c>
      <c r="L7" s="37">
        <v>0</v>
      </c>
      <c r="M7" s="37">
        <v>87.2</v>
      </c>
      <c r="N7" s="37"/>
      <c r="O7" s="37"/>
      <c r="P7" s="37"/>
      <c r="Q7" s="37">
        <v>316.1546</v>
      </c>
      <c r="R7" s="37"/>
      <c r="S7" s="37"/>
      <c r="T7" s="37"/>
      <c r="U7" s="37"/>
    </row>
    <row r="8" ht="19.9" customHeight="1" spans="1:21">
      <c r="A8" s="46"/>
      <c r="B8" s="46"/>
      <c r="C8" s="46"/>
      <c r="D8" s="44" t="s">
        <v>155</v>
      </c>
      <c r="E8" s="44" t="s">
        <v>156</v>
      </c>
      <c r="F8" s="51">
        <f>G8+K8</f>
        <v>662.437778</v>
      </c>
      <c r="G8" s="37">
        <f t="shared" si="0"/>
        <v>259.083178</v>
      </c>
      <c r="H8" s="37">
        <f>SUM(H9:H15)</f>
        <v>240.91</v>
      </c>
      <c r="I8" s="37">
        <v>18.173178</v>
      </c>
      <c r="J8" s="37">
        <v>0</v>
      </c>
      <c r="K8" s="37">
        <v>403.3546</v>
      </c>
      <c r="L8" s="37">
        <v>0</v>
      </c>
      <c r="M8" s="37">
        <v>87.2</v>
      </c>
      <c r="N8" s="37"/>
      <c r="O8" s="37"/>
      <c r="P8" s="37"/>
      <c r="Q8" s="37">
        <v>316.1546</v>
      </c>
      <c r="R8" s="37"/>
      <c r="S8" s="37"/>
      <c r="T8" s="37"/>
      <c r="U8" s="37"/>
    </row>
    <row r="9" ht="19.9" customHeight="1" spans="1:21">
      <c r="A9" s="47" t="s">
        <v>169</v>
      </c>
      <c r="B9" s="47" t="s">
        <v>173</v>
      </c>
      <c r="C9" s="47" t="s">
        <v>170</v>
      </c>
      <c r="D9" s="39" t="s">
        <v>214</v>
      </c>
      <c r="E9" s="48" t="s">
        <v>172</v>
      </c>
      <c r="F9" s="45">
        <f>G9+K9</f>
        <v>206.33621</v>
      </c>
      <c r="G9" s="40">
        <f t="shared" si="0"/>
        <v>165.43621</v>
      </c>
      <c r="H9" s="40">
        <f>'7一般公共预算支出表'!H12</f>
        <v>148.06</v>
      </c>
      <c r="I9" s="40">
        <v>17.37621</v>
      </c>
      <c r="J9" s="40"/>
      <c r="K9" s="40">
        <v>40.9</v>
      </c>
      <c r="L9" s="40"/>
      <c r="M9" s="40">
        <v>15.2</v>
      </c>
      <c r="N9" s="40"/>
      <c r="O9" s="40"/>
      <c r="P9" s="40"/>
      <c r="Q9" s="40">
        <v>25.7</v>
      </c>
      <c r="R9" s="40"/>
      <c r="S9" s="40"/>
      <c r="T9" s="40"/>
      <c r="U9" s="40"/>
    </row>
    <row r="10" ht="19.9" customHeight="1" spans="1:21">
      <c r="A10" s="47" t="s">
        <v>179</v>
      </c>
      <c r="B10" s="47" t="s">
        <v>180</v>
      </c>
      <c r="C10" s="47" t="s">
        <v>180</v>
      </c>
      <c r="D10" s="39" t="s">
        <v>214</v>
      </c>
      <c r="E10" s="48" t="s">
        <v>182</v>
      </c>
      <c r="F10" s="45">
        <f t="shared" ref="F10:F16" si="1">G10+K10</f>
        <v>18.73</v>
      </c>
      <c r="G10" s="40">
        <f t="shared" si="0"/>
        <v>18.73</v>
      </c>
      <c r="H10" s="40">
        <f>'7一般公共预算支出表'!H19</f>
        <v>18.73</v>
      </c>
      <c r="I10" s="40"/>
      <c r="J10" s="40"/>
      <c r="K10" s="40"/>
      <c r="L10" s="40"/>
      <c r="M10" s="40"/>
      <c r="N10" s="40"/>
      <c r="O10" s="40"/>
      <c r="P10" s="40"/>
      <c r="Q10" s="40"/>
      <c r="R10" s="40"/>
      <c r="S10" s="40"/>
      <c r="T10" s="40"/>
      <c r="U10" s="40"/>
    </row>
    <row r="11" ht="19.9" customHeight="1" spans="1:21">
      <c r="A11" s="47" t="s">
        <v>179</v>
      </c>
      <c r="B11" s="47" t="s">
        <v>180</v>
      </c>
      <c r="C11" s="47" t="s">
        <v>176</v>
      </c>
      <c r="D11" s="39" t="s">
        <v>214</v>
      </c>
      <c r="E11" s="48" t="s">
        <v>184</v>
      </c>
      <c r="F11" s="45">
        <f t="shared" si="1"/>
        <v>13.04</v>
      </c>
      <c r="G11" s="40">
        <f t="shared" si="0"/>
        <v>13.04</v>
      </c>
      <c r="H11" s="40">
        <f>'7一般公共预算支出表'!H20</f>
        <v>13.04</v>
      </c>
      <c r="I11" s="40"/>
      <c r="J11" s="40"/>
      <c r="K11" s="40"/>
      <c r="L11" s="40"/>
      <c r="M11" s="40"/>
      <c r="N11" s="40"/>
      <c r="O11" s="40"/>
      <c r="P11" s="40"/>
      <c r="Q11" s="40"/>
      <c r="R11" s="40"/>
      <c r="S11" s="40"/>
      <c r="T11" s="40"/>
      <c r="U11" s="40"/>
    </row>
    <row r="12" ht="19.9" customHeight="1" spans="1:21">
      <c r="A12" s="47" t="s">
        <v>179</v>
      </c>
      <c r="B12" s="47" t="s">
        <v>185</v>
      </c>
      <c r="C12" s="47" t="s">
        <v>185</v>
      </c>
      <c r="D12" s="39" t="s">
        <v>214</v>
      </c>
      <c r="E12" s="48" t="s">
        <v>187</v>
      </c>
      <c r="F12" s="45">
        <f t="shared" si="1"/>
        <v>13.52</v>
      </c>
      <c r="G12" s="40">
        <f t="shared" si="0"/>
        <v>13.52</v>
      </c>
      <c r="H12" s="40">
        <f>'7一般公共预算支出表'!G22</f>
        <v>13.52</v>
      </c>
      <c r="I12" s="40"/>
      <c r="J12" s="40"/>
      <c r="K12" s="40"/>
      <c r="L12" s="40"/>
      <c r="M12" s="40"/>
      <c r="N12" s="40"/>
      <c r="O12" s="40"/>
      <c r="P12" s="40"/>
      <c r="Q12" s="40"/>
      <c r="R12" s="40"/>
      <c r="S12" s="40"/>
      <c r="T12" s="40"/>
      <c r="U12" s="40"/>
    </row>
    <row r="13" ht="19.9" customHeight="1" spans="1:21">
      <c r="A13" s="47" t="s">
        <v>188</v>
      </c>
      <c r="B13" s="47" t="s">
        <v>189</v>
      </c>
      <c r="C13" s="47" t="s">
        <v>170</v>
      </c>
      <c r="D13" s="39" t="s">
        <v>214</v>
      </c>
      <c r="E13" s="48" t="s">
        <v>191</v>
      </c>
      <c r="F13" s="45">
        <f t="shared" si="1"/>
        <v>26.34</v>
      </c>
      <c r="G13" s="40">
        <f t="shared" si="0"/>
        <v>26.34</v>
      </c>
      <c r="H13" s="40">
        <f>'7一般公共预算支出表'!G25</f>
        <v>26.34</v>
      </c>
      <c r="I13" s="40"/>
      <c r="J13" s="40"/>
      <c r="K13" s="40"/>
      <c r="L13" s="40"/>
      <c r="M13" s="40"/>
      <c r="N13" s="40"/>
      <c r="O13" s="40"/>
      <c r="P13" s="40"/>
      <c r="Q13" s="40"/>
      <c r="R13" s="40"/>
      <c r="S13" s="40"/>
      <c r="T13" s="40"/>
      <c r="U13" s="40"/>
    </row>
    <row r="14" ht="19.9" customHeight="1" spans="1:21">
      <c r="A14" s="47" t="s">
        <v>192</v>
      </c>
      <c r="B14" s="47" t="s">
        <v>193</v>
      </c>
      <c r="C14" s="47" t="s">
        <v>170</v>
      </c>
      <c r="D14" s="39" t="s">
        <v>214</v>
      </c>
      <c r="E14" s="48" t="s">
        <v>195</v>
      </c>
      <c r="F14" s="45">
        <f t="shared" si="1"/>
        <v>21.22</v>
      </c>
      <c r="G14" s="40">
        <f t="shared" si="0"/>
        <v>21.22</v>
      </c>
      <c r="H14" s="40">
        <f>'7一般公共预算支出表'!G28</f>
        <v>21.22</v>
      </c>
      <c r="I14" s="40"/>
      <c r="J14" s="40"/>
      <c r="K14" s="40"/>
      <c r="L14" s="40"/>
      <c r="M14" s="40"/>
      <c r="N14" s="40"/>
      <c r="O14" s="40"/>
      <c r="P14" s="40"/>
      <c r="Q14" s="40"/>
      <c r="R14" s="40"/>
      <c r="S14" s="40"/>
      <c r="T14" s="40"/>
      <c r="U14" s="40"/>
    </row>
    <row r="15" ht="19.9" customHeight="1" spans="1:21">
      <c r="A15" s="47" t="s">
        <v>169</v>
      </c>
      <c r="B15" s="47" t="s">
        <v>175</v>
      </c>
      <c r="C15" s="47" t="s">
        <v>176</v>
      </c>
      <c r="D15" s="39" t="s">
        <v>214</v>
      </c>
      <c r="E15" s="48" t="s">
        <v>178</v>
      </c>
      <c r="F15" s="45">
        <f t="shared" si="1"/>
        <v>0.796968</v>
      </c>
      <c r="G15" s="40">
        <f t="shared" si="0"/>
        <v>0.796968</v>
      </c>
      <c r="H15" s="40"/>
      <c r="I15" s="40">
        <v>0.796968</v>
      </c>
      <c r="J15" s="40"/>
      <c r="K15" s="40"/>
      <c r="L15" s="40"/>
      <c r="M15" s="40"/>
      <c r="N15" s="40"/>
      <c r="O15" s="40"/>
      <c r="P15" s="40"/>
      <c r="Q15" s="40"/>
      <c r="R15" s="40"/>
      <c r="S15" s="40"/>
      <c r="T15" s="40"/>
      <c r="U15" s="40"/>
    </row>
    <row r="16" ht="19.9" customHeight="1" spans="1:21">
      <c r="A16" s="47" t="s">
        <v>169</v>
      </c>
      <c r="B16" s="47" t="s">
        <v>170</v>
      </c>
      <c r="C16" s="47" t="s">
        <v>170</v>
      </c>
      <c r="D16" s="39" t="s">
        <v>214</v>
      </c>
      <c r="E16" s="48" t="s">
        <v>172</v>
      </c>
      <c r="F16" s="45">
        <f t="shared" si="1"/>
        <v>362.4546</v>
      </c>
      <c r="G16" s="40"/>
      <c r="H16" s="40"/>
      <c r="I16" s="40"/>
      <c r="J16" s="40"/>
      <c r="K16" s="40">
        <v>362.4546</v>
      </c>
      <c r="L16" s="40"/>
      <c r="M16" s="40">
        <v>72</v>
      </c>
      <c r="N16" s="40"/>
      <c r="O16" s="40"/>
      <c r="P16" s="40"/>
      <c r="Q16" s="40">
        <v>290.4546</v>
      </c>
      <c r="R16" s="40"/>
      <c r="S16" s="40"/>
      <c r="T16" s="40"/>
      <c r="U16" s="40"/>
    </row>
  </sheetData>
  <mergeCells count="10">
    <mergeCell ref="T1:U1"/>
    <mergeCell ref="A2:U2"/>
    <mergeCell ref="A3:S3"/>
    <mergeCell ref="T3:U3"/>
    <mergeCell ref="A4:C4"/>
    <mergeCell ref="G4:J4"/>
    <mergeCell ref="K4:U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D7" sqref="D7:D28"/>
    </sheetView>
  </sheetViews>
  <sheetFormatPr defaultColWidth="9" defaultRowHeight="13.5" outlineLevelCol="4"/>
  <cols>
    <col min="1" max="1" width="24.5666666666667" customWidth="1"/>
    <col min="2" max="2" width="16.0083333333333" customWidth="1"/>
    <col min="3" max="4" width="22.25" customWidth="1"/>
    <col min="5" max="5" width="0.133333333333333" customWidth="1"/>
    <col min="6" max="6" width="9.76666666666667" customWidth="1"/>
  </cols>
  <sheetData>
    <row r="1" ht="14.3" customHeight="1" spans="1:4">
      <c r="A1" s="31"/>
      <c r="D1" s="41" t="s">
        <v>225</v>
      </c>
    </row>
    <row r="2" ht="27.85" customHeight="1" spans="1:4">
      <c r="A2" s="32" t="s">
        <v>12</v>
      </c>
      <c r="B2" s="32"/>
      <c r="C2" s="32"/>
      <c r="D2" s="32"/>
    </row>
    <row r="3" ht="16.55" customHeight="1" spans="1:5">
      <c r="A3" s="33" t="s">
        <v>30</v>
      </c>
      <c r="B3" s="33"/>
      <c r="C3" s="33"/>
      <c r="D3" s="42" t="s">
        <v>31</v>
      </c>
      <c r="E3" s="31"/>
    </row>
    <row r="4" ht="17.65" customHeight="1" spans="1:5">
      <c r="A4" s="34" t="s">
        <v>32</v>
      </c>
      <c r="B4" s="34"/>
      <c r="C4" s="34" t="s">
        <v>33</v>
      </c>
      <c r="D4" s="34"/>
      <c r="E4" s="54"/>
    </row>
    <row r="5" ht="17.65" customHeight="1" spans="1:5">
      <c r="A5" s="34" t="s">
        <v>34</v>
      </c>
      <c r="B5" s="34" t="s">
        <v>35</v>
      </c>
      <c r="C5" s="34" t="s">
        <v>34</v>
      </c>
      <c r="D5" s="34" t="s">
        <v>35</v>
      </c>
      <c r="E5" s="54"/>
    </row>
    <row r="6" ht="17.65" customHeight="1" spans="1:5">
      <c r="A6" s="35" t="s">
        <v>226</v>
      </c>
      <c r="B6" s="37">
        <f>D6</f>
        <v>662.437778</v>
      </c>
      <c r="C6" s="35" t="s">
        <v>227</v>
      </c>
      <c r="D6" s="51">
        <f>SUM(D7:D36)</f>
        <v>662.437778</v>
      </c>
      <c r="E6" s="55"/>
    </row>
    <row r="7" ht="17.65" customHeight="1" spans="1:5">
      <c r="A7" s="43" t="s">
        <v>228</v>
      </c>
      <c r="B7" s="40">
        <f>B6</f>
        <v>662.437778</v>
      </c>
      <c r="C7" s="43" t="s">
        <v>40</v>
      </c>
      <c r="D7" s="45">
        <f>'7一般公共预算支出表'!F10</f>
        <v>569.587778</v>
      </c>
      <c r="E7" s="55"/>
    </row>
    <row r="8" ht="17.65" customHeight="1" spans="1:5">
      <c r="A8" s="43" t="s">
        <v>229</v>
      </c>
      <c r="B8" s="40"/>
      <c r="C8" s="43" t="s">
        <v>44</v>
      </c>
      <c r="D8" s="45"/>
      <c r="E8" s="55"/>
    </row>
    <row r="9" ht="27.1" customHeight="1" spans="1:5">
      <c r="A9" s="43" t="s">
        <v>47</v>
      </c>
      <c r="B9" s="40"/>
      <c r="C9" s="43" t="s">
        <v>48</v>
      </c>
      <c r="D9" s="45"/>
      <c r="E9" s="55"/>
    </row>
    <row r="10" ht="17.65" customHeight="1" spans="1:5">
      <c r="A10" s="43" t="s">
        <v>230</v>
      </c>
      <c r="B10" s="40"/>
      <c r="C10" s="43" t="s">
        <v>52</v>
      </c>
      <c r="D10" s="45"/>
      <c r="E10" s="55"/>
    </row>
    <row r="11" ht="17.65" customHeight="1" spans="1:5">
      <c r="A11" s="43" t="s">
        <v>231</v>
      </c>
      <c r="B11" s="40"/>
      <c r="C11" s="43" t="s">
        <v>56</v>
      </c>
      <c r="D11" s="45"/>
      <c r="E11" s="55"/>
    </row>
    <row r="12" ht="17.65" customHeight="1" spans="1:5">
      <c r="A12" s="43" t="s">
        <v>232</v>
      </c>
      <c r="B12" s="40"/>
      <c r="C12" s="43" t="s">
        <v>60</v>
      </c>
      <c r="D12" s="45"/>
      <c r="E12" s="55"/>
    </row>
    <row r="13" ht="17.65" customHeight="1" spans="1:5">
      <c r="A13" s="35" t="s">
        <v>233</v>
      </c>
      <c r="B13" s="37"/>
      <c r="C13" s="43" t="s">
        <v>64</v>
      </c>
      <c r="D13" s="45"/>
      <c r="E13" s="55"/>
    </row>
    <row r="14" ht="17.65" customHeight="1" spans="1:5">
      <c r="A14" s="43" t="s">
        <v>228</v>
      </c>
      <c r="B14" s="40"/>
      <c r="C14" s="43" t="s">
        <v>68</v>
      </c>
      <c r="D14" s="45">
        <f>'7一般公共预算支出表'!F17</f>
        <v>45.29</v>
      </c>
      <c r="E14" s="55"/>
    </row>
    <row r="15" ht="17.65" customHeight="1" spans="1:5">
      <c r="A15" s="43" t="s">
        <v>230</v>
      </c>
      <c r="B15" s="40"/>
      <c r="C15" s="43" t="s">
        <v>72</v>
      </c>
      <c r="D15" s="45"/>
      <c r="E15" s="55"/>
    </row>
    <row r="16" ht="17.65" customHeight="1" spans="1:5">
      <c r="A16" s="43" t="s">
        <v>231</v>
      </c>
      <c r="B16" s="40"/>
      <c r="C16" s="43" t="s">
        <v>76</v>
      </c>
      <c r="D16" s="45">
        <f>'7一般公共预算支出表'!F23</f>
        <v>26.34</v>
      </c>
      <c r="E16" s="55"/>
    </row>
    <row r="17" ht="17.65" customHeight="1" spans="1:5">
      <c r="A17" s="43" t="s">
        <v>232</v>
      </c>
      <c r="B17" s="40"/>
      <c r="C17" s="43" t="s">
        <v>80</v>
      </c>
      <c r="D17" s="45"/>
      <c r="E17" s="55"/>
    </row>
    <row r="18" ht="17.65" customHeight="1" spans="1:5">
      <c r="A18" s="43"/>
      <c r="B18" s="40"/>
      <c r="C18" s="43" t="s">
        <v>84</v>
      </c>
      <c r="D18" s="45"/>
      <c r="E18" s="55"/>
    </row>
    <row r="19" ht="17.65" customHeight="1" spans="1:5">
      <c r="A19" s="43"/>
      <c r="B19" s="43"/>
      <c r="C19" s="43" t="s">
        <v>88</v>
      </c>
      <c r="D19" s="45"/>
      <c r="E19" s="55"/>
    </row>
    <row r="20" ht="17.65" customHeight="1" spans="1:5">
      <c r="A20" s="43"/>
      <c r="B20" s="43"/>
      <c r="C20" s="43" t="s">
        <v>92</v>
      </c>
      <c r="D20" s="45"/>
      <c r="E20" s="55"/>
    </row>
    <row r="21" ht="17.65" customHeight="1" spans="1:5">
      <c r="A21" s="43"/>
      <c r="B21" s="43"/>
      <c r="C21" s="43" t="s">
        <v>96</v>
      </c>
      <c r="D21" s="45"/>
      <c r="E21" s="55"/>
    </row>
    <row r="22" ht="17.65" customHeight="1" spans="1:5">
      <c r="A22" s="43"/>
      <c r="B22" s="43"/>
      <c r="C22" s="43" t="s">
        <v>99</v>
      </c>
      <c r="D22" s="45"/>
      <c r="E22" s="55"/>
    </row>
    <row r="23" ht="17.65" customHeight="1" spans="1:5">
      <c r="A23" s="43"/>
      <c r="B23" s="43"/>
      <c r="C23" s="43" t="s">
        <v>102</v>
      </c>
      <c r="D23" s="45"/>
      <c r="E23" s="55"/>
    </row>
    <row r="24" ht="17.65" customHeight="1" spans="1:5">
      <c r="A24" s="43"/>
      <c r="B24" s="43"/>
      <c r="C24" s="43" t="s">
        <v>104</v>
      </c>
      <c r="D24" s="45"/>
      <c r="E24" s="55"/>
    </row>
    <row r="25" ht="17.65" customHeight="1" spans="1:5">
      <c r="A25" s="43"/>
      <c r="B25" s="43"/>
      <c r="C25" s="43" t="s">
        <v>106</v>
      </c>
      <c r="D25" s="45"/>
      <c r="E25" s="55"/>
    </row>
    <row r="26" ht="17.65" customHeight="1" spans="1:5">
      <c r="A26" s="43"/>
      <c r="B26" s="43"/>
      <c r="C26" s="43" t="s">
        <v>108</v>
      </c>
      <c r="D26" s="45">
        <f>'7一般公共预算支出表'!F26</f>
        <v>21.22</v>
      </c>
      <c r="E26" s="55"/>
    </row>
    <row r="27" ht="17.65" customHeight="1" spans="1:5">
      <c r="A27" s="43"/>
      <c r="B27" s="43"/>
      <c r="C27" s="43" t="s">
        <v>110</v>
      </c>
      <c r="D27" s="45"/>
      <c r="E27" s="55"/>
    </row>
    <row r="28" ht="17.65" customHeight="1" spans="1:5">
      <c r="A28" s="43"/>
      <c r="B28" s="43"/>
      <c r="C28" s="43" t="s">
        <v>112</v>
      </c>
      <c r="D28" s="45"/>
      <c r="E28" s="55"/>
    </row>
    <row r="29" ht="17.65" customHeight="1" spans="1:5">
      <c r="A29" s="43"/>
      <c r="B29" s="43"/>
      <c r="C29" s="43" t="s">
        <v>114</v>
      </c>
      <c r="D29" s="45"/>
      <c r="E29" s="55"/>
    </row>
    <row r="30" ht="17.65" customHeight="1" spans="1:5">
      <c r="A30" s="43"/>
      <c r="B30" s="43"/>
      <c r="C30" s="43" t="s">
        <v>116</v>
      </c>
      <c r="D30" s="45"/>
      <c r="E30" s="55"/>
    </row>
    <row r="31" ht="17.65" customHeight="1" spans="1:5">
      <c r="A31" s="43"/>
      <c r="B31" s="43"/>
      <c r="C31" s="43" t="s">
        <v>118</v>
      </c>
      <c r="D31" s="45"/>
      <c r="E31" s="55"/>
    </row>
    <row r="32" ht="17.65" customHeight="1" spans="1:5">
      <c r="A32" s="43"/>
      <c r="B32" s="43"/>
      <c r="C32" s="43" t="s">
        <v>120</v>
      </c>
      <c r="D32" s="45"/>
      <c r="E32" s="55"/>
    </row>
    <row r="33" ht="17.65" customHeight="1" spans="1:5">
      <c r="A33" s="43"/>
      <c r="B33" s="43"/>
      <c r="C33" s="43" t="s">
        <v>122</v>
      </c>
      <c r="D33" s="45"/>
      <c r="E33" s="55"/>
    </row>
    <row r="34" ht="17.65" customHeight="1" spans="1:5">
      <c r="A34" s="43"/>
      <c r="B34" s="43"/>
      <c r="C34" s="43" t="s">
        <v>123</v>
      </c>
      <c r="D34" s="45"/>
      <c r="E34" s="55"/>
    </row>
    <row r="35" ht="17.65" customHeight="1" spans="1:5">
      <c r="A35" s="43"/>
      <c r="B35" s="43"/>
      <c r="C35" s="43" t="s">
        <v>124</v>
      </c>
      <c r="D35" s="45"/>
      <c r="E35" s="55"/>
    </row>
    <row r="36" ht="17.65" customHeight="1" spans="1:5">
      <c r="A36" s="43"/>
      <c r="B36" s="43"/>
      <c r="C36" s="43" t="s">
        <v>125</v>
      </c>
      <c r="D36" s="45"/>
      <c r="E36" s="55"/>
    </row>
    <row r="37" ht="17.65" customHeight="1" spans="1:5">
      <c r="A37" s="43"/>
      <c r="B37" s="43"/>
      <c r="C37" s="43"/>
      <c r="D37" s="43"/>
      <c r="E37" s="55"/>
    </row>
    <row r="38" ht="17.65" customHeight="1" spans="1:5">
      <c r="A38" s="35"/>
      <c r="B38" s="35"/>
      <c r="C38" s="35" t="s">
        <v>234</v>
      </c>
      <c r="D38" s="37"/>
      <c r="E38" s="56"/>
    </row>
    <row r="39" ht="17.65" customHeight="1" spans="1:5">
      <c r="A39" s="35"/>
      <c r="B39" s="35"/>
      <c r="C39" s="35"/>
      <c r="D39" s="35"/>
      <c r="E39" s="56"/>
    </row>
    <row r="40" ht="17.65" customHeight="1" spans="1:5">
      <c r="A40" s="36" t="s">
        <v>235</v>
      </c>
      <c r="B40" s="37">
        <f>D40</f>
        <v>662.44</v>
      </c>
      <c r="C40" s="36" t="s">
        <v>236</v>
      </c>
      <c r="D40" s="51">
        <v>662.44</v>
      </c>
      <c r="E40" s="56"/>
    </row>
  </sheetData>
  <mergeCells count="4">
    <mergeCell ref="A2:D2"/>
    <mergeCell ref="A3:C3"/>
    <mergeCell ref="A4:B4"/>
    <mergeCell ref="C4:D4"/>
  </mergeCells>
  <printOptions horizontalCentered="1"/>
  <pageMargins left="0.0777777777777778" right="0.0777777777777778" top="0.0777777777777778" bottom="0.0777777777777778"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workbookViewId="0">
      <pane ySplit="6" topLeftCell="A7" activePane="bottomLeft" state="frozen"/>
      <selection/>
      <selection pane="bottomLeft" activeCell="D30" sqref="D30"/>
    </sheetView>
  </sheetViews>
  <sheetFormatPr defaultColWidth="9" defaultRowHeight="13.5"/>
  <cols>
    <col min="1" max="1" width="3.66666666666667" customWidth="1"/>
    <col min="2" max="2" width="4.88333333333333" customWidth="1"/>
    <col min="3" max="3" width="4.75" customWidth="1"/>
    <col min="4" max="4" width="14.6583333333333" customWidth="1"/>
    <col min="5" max="5" width="24.8333333333333" customWidth="1"/>
    <col min="6" max="6" width="13.975" customWidth="1"/>
    <col min="7" max="7" width="11.5333333333333" customWidth="1"/>
    <col min="8" max="8" width="9.09166666666667" customWidth="1"/>
    <col min="9" max="9" width="9.63333333333333" customWidth="1"/>
    <col min="10" max="10" width="10.45" customWidth="1"/>
    <col min="11" max="11" width="11.4" customWidth="1"/>
    <col min="12" max="12" width="15.875" customWidth="1"/>
    <col min="13" max="13" width="9.76666666666667" customWidth="1"/>
  </cols>
  <sheetData>
    <row r="1" ht="14.3" customHeight="1" spans="1:12">
      <c r="A1" s="31"/>
      <c r="D1" s="31"/>
      <c r="L1" s="41" t="s">
        <v>237</v>
      </c>
    </row>
    <row r="2" ht="37.65" customHeight="1" spans="1:12">
      <c r="A2" s="32" t="s">
        <v>13</v>
      </c>
      <c r="B2" s="32"/>
      <c r="C2" s="32"/>
      <c r="D2" s="32"/>
      <c r="E2" s="32"/>
      <c r="F2" s="32"/>
      <c r="G2" s="32"/>
      <c r="H2" s="32"/>
      <c r="I2" s="32"/>
      <c r="J2" s="32"/>
      <c r="K2" s="32"/>
      <c r="L2" s="32"/>
    </row>
    <row r="3" ht="21.1" customHeight="1" spans="1:12">
      <c r="A3" s="33" t="s">
        <v>30</v>
      </c>
      <c r="B3" s="33"/>
      <c r="C3" s="33"/>
      <c r="D3" s="33"/>
      <c r="E3" s="33"/>
      <c r="F3" s="33"/>
      <c r="G3" s="33"/>
      <c r="H3" s="33"/>
      <c r="I3" s="33"/>
      <c r="J3" s="33"/>
      <c r="K3" s="42" t="s">
        <v>31</v>
      </c>
      <c r="L3" s="42"/>
    </row>
    <row r="4" ht="17.3" customHeight="1" spans="1:12">
      <c r="A4" s="34" t="s">
        <v>158</v>
      </c>
      <c r="B4" s="34"/>
      <c r="C4" s="34"/>
      <c r="D4" s="34" t="s">
        <v>159</v>
      </c>
      <c r="E4" s="34" t="s">
        <v>160</v>
      </c>
      <c r="F4" s="34" t="s">
        <v>135</v>
      </c>
      <c r="G4" s="34" t="s">
        <v>161</v>
      </c>
      <c r="H4" s="34"/>
      <c r="I4" s="34"/>
      <c r="J4" s="34"/>
      <c r="K4" s="34"/>
      <c r="L4" s="34" t="s">
        <v>162</v>
      </c>
    </row>
    <row r="5" ht="15.05" customHeight="1" spans="1:12">
      <c r="A5" s="34"/>
      <c r="B5" s="34"/>
      <c r="C5" s="34"/>
      <c r="D5" s="34"/>
      <c r="E5" s="34"/>
      <c r="F5" s="34"/>
      <c r="G5" s="34" t="s">
        <v>137</v>
      </c>
      <c r="H5" s="34" t="s">
        <v>238</v>
      </c>
      <c r="I5" s="34"/>
      <c r="J5" s="34"/>
      <c r="K5" s="34" t="s">
        <v>239</v>
      </c>
      <c r="L5" s="34"/>
    </row>
    <row r="6" ht="21.1" customHeight="1" spans="1:12">
      <c r="A6" s="34" t="s">
        <v>166</v>
      </c>
      <c r="B6" s="34" t="s">
        <v>167</v>
      </c>
      <c r="C6" s="34" t="s">
        <v>168</v>
      </c>
      <c r="D6" s="34"/>
      <c r="E6" s="34"/>
      <c r="F6" s="34"/>
      <c r="G6" s="34"/>
      <c r="H6" s="34" t="s">
        <v>217</v>
      </c>
      <c r="I6" s="34" t="s">
        <v>240</v>
      </c>
      <c r="J6" s="34" t="s">
        <v>208</v>
      </c>
      <c r="K6" s="34"/>
      <c r="L6" s="34"/>
    </row>
    <row r="7" ht="19.9" customHeight="1" spans="1:12">
      <c r="A7" s="43"/>
      <c r="B7" s="43"/>
      <c r="C7" s="43"/>
      <c r="D7" s="35"/>
      <c r="E7" s="35" t="s">
        <v>135</v>
      </c>
      <c r="F7" s="37">
        <f>G7+L7</f>
        <v>662.437778</v>
      </c>
      <c r="G7" s="37">
        <f>SUM(H7:K7)</f>
        <v>259.083178</v>
      </c>
      <c r="H7" s="37">
        <f>H8</f>
        <v>240.91</v>
      </c>
      <c r="I7" s="37">
        <v>0</v>
      </c>
      <c r="J7" s="37">
        <v>0</v>
      </c>
      <c r="K7" s="37">
        <v>18.173178</v>
      </c>
      <c r="L7" s="37">
        <v>403.3546</v>
      </c>
    </row>
    <row r="8" ht="19.9" customHeight="1" spans="1:12">
      <c r="A8" s="43"/>
      <c r="B8" s="43"/>
      <c r="C8" s="43"/>
      <c r="D8" s="38" t="s">
        <v>153</v>
      </c>
      <c r="E8" s="38" t="s">
        <v>154</v>
      </c>
      <c r="F8" s="37">
        <f t="shared" ref="F8:F28" si="0">G8+L8</f>
        <v>662.437778</v>
      </c>
      <c r="G8" s="37">
        <f t="shared" ref="G8:G28" si="1">SUM(H8:K8)</f>
        <v>259.083178</v>
      </c>
      <c r="H8" s="37">
        <f>H9</f>
        <v>240.91</v>
      </c>
      <c r="I8" s="37">
        <v>0</v>
      </c>
      <c r="J8" s="37">
        <v>0</v>
      </c>
      <c r="K8" s="37">
        <v>18.173178</v>
      </c>
      <c r="L8" s="37">
        <v>403.3546</v>
      </c>
    </row>
    <row r="9" ht="19.9" customHeight="1" spans="1:12">
      <c r="A9" s="43"/>
      <c r="B9" s="43"/>
      <c r="C9" s="43"/>
      <c r="D9" s="44" t="s">
        <v>155</v>
      </c>
      <c r="E9" s="44" t="s">
        <v>156</v>
      </c>
      <c r="F9" s="37">
        <f t="shared" si="0"/>
        <v>662.437778</v>
      </c>
      <c r="G9" s="37">
        <f t="shared" si="1"/>
        <v>259.083178</v>
      </c>
      <c r="H9" s="37">
        <f>H10+H13+H15+H17+H23+H26</f>
        <v>240.91</v>
      </c>
      <c r="I9" s="37">
        <v>0</v>
      </c>
      <c r="J9" s="37">
        <v>0</v>
      </c>
      <c r="K9" s="37">
        <v>18.173178</v>
      </c>
      <c r="L9" s="37">
        <v>403.3546</v>
      </c>
    </row>
    <row r="10" ht="19.9" customHeight="1" spans="1:12">
      <c r="A10" s="36" t="s">
        <v>169</v>
      </c>
      <c r="B10" s="36"/>
      <c r="C10" s="36"/>
      <c r="D10" s="35" t="s">
        <v>241</v>
      </c>
      <c r="E10" s="35" t="s">
        <v>242</v>
      </c>
      <c r="F10" s="37">
        <f t="shared" si="0"/>
        <v>569.587778</v>
      </c>
      <c r="G10" s="37">
        <f t="shared" si="1"/>
        <v>166.233178</v>
      </c>
      <c r="H10" s="37">
        <f>H11</f>
        <v>148.06</v>
      </c>
      <c r="I10" s="37">
        <v>0</v>
      </c>
      <c r="J10" s="37">
        <v>0</v>
      </c>
      <c r="K10" s="37">
        <v>18.173178</v>
      </c>
      <c r="L10" s="37">
        <v>403.3546</v>
      </c>
    </row>
    <row r="11" ht="19.9" customHeight="1" spans="1:12">
      <c r="A11" s="36" t="s">
        <v>169</v>
      </c>
      <c r="B11" s="53" t="s">
        <v>173</v>
      </c>
      <c r="C11" s="36"/>
      <c r="D11" s="35" t="s">
        <v>243</v>
      </c>
      <c r="E11" s="35" t="s">
        <v>244</v>
      </c>
      <c r="F11" s="37">
        <f t="shared" si="0"/>
        <v>206.33621</v>
      </c>
      <c r="G11" s="37">
        <f t="shared" si="1"/>
        <v>165.43621</v>
      </c>
      <c r="H11" s="37">
        <f>H12</f>
        <v>148.06</v>
      </c>
      <c r="I11" s="37">
        <v>0</v>
      </c>
      <c r="J11" s="37">
        <v>0</v>
      </c>
      <c r="K11" s="37">
        <v>17.37621</v>
      </c>
      <c r="L11" s="37">
        <v>40.9</v>
      </c>
    </row>
    <row r="12" ht="19.9" customHeight="1" spans="1:12">
      <c r="A12" s="47" t="s">
        <v>169</v>
      </c>
      <c r="B12" s="47" t="s">
        <v>173</v>
      </c>
      <c r="C12" s="47" t="s">
        <v>170</v>
      </c>
      <c r="D12" s="39" t="s">
        <v>245</v>
      </c>
      <c r="E12" s="43" t="s">
        <v>246</v>
      </c>
      <c r="F12" s="40">
        <f t="shared" si="0"/>
        <v>206.33621</v>
      </c>
      <c r="G12" s="40">
        <f t="shared" si="1"/>
        <v>165.43621</v>
      </c>
      <c r="H12" s="45">
        <f>'8工资福利(政府预算)'!G9</f>
        <v>148.06</v>
      </c>
      <c r="I12" s="45"/>
      <c r="J12" s="45"/>
      <c r="K12" s="45">
        <v>17.37621</v>
      </c>
      <c r="L12" s="45">
        <v>40.9</v>
      </c>
    </row>
    <row r="13" ht="19.9" customHeight="1" spans="1:12">
      <c r="A13" s="36" t="s">
        <v>169</v>
      </c>
      <c r="B13" s="53" t="s">
        <v>175</v>
      </c>
      <c r="C13" s="36"/>
      <c r="D13" s="35" t="s">
        <v>247</v>
      </c>
      <c r="E13" s="35" t="s">
        <v>248</v>
      </c>
      <c r="F13" s="37">
        <f t="shared" si="0"/>
        <v>0.796968</v>
      </c>
      <c r="G13" s="37">
        <f t="shared" si="1"/>
        <v>0.796968</v>
      </c>
      <c r="H13" s="37">
        <v>0</v>
      </c>
      <c r="I13" s="37">
        <v>0</v>
      </c>
      <c r="J13" s="37">
        <v>0</v>
      </c>
      <c r="K13" s="37">
        <v>0.796968</v>
      </c>
      <c r="L13" s="37">
        <v>0</v>
      </c>
    </row>
    <row r="14" ht="19.9" customHeight="1" spans="1:12">
      <c r="A14" s="47" t="s">
        <v>169</v>
      </c>
      <c r="B14" s="47" t="s">
        <v>175</v>
      </c>
      <c r="C14" s="47" t="s">
        <v>176</v>
      </c>
      <c r="D14" s="39" t="s">
        <v>249</v>
      </c>
      <c r="E14" s="43" t="s">
        <v>250</v>
      </c>
      <c r="F14" s="40">
        <f t="shared" si="0"/>
        <v>0.796968</v>
      </c>
      <c r="G14" s="40">
        <f t="shared" si="1"/>
        <v>0.796968</v>
      </c>
      <c r="H14" s="45"/>
      <c r="I14" s="45"/>
      <c r="J14" s="45"/>
      <c r="K14" s="45">
        <v>0.796968</v>
      </c>
      <c r="L14" s="45"/>
    </row>
    <row r="15" ht="19.9" customHeight="1" spans="1:12">
      <c r="A15" s="36" t="s">
        <v>169</v>
      </c>
      <c r="B15" s="53" t="s">
        <v>170</v>
      </c>
      <c r="C15" s="36"/>
      <c r="D15" s="35" t="s">
        <v>251</v>
      </c>
      <c r="E15" s="35" t="s">
        <v>252</v>
      </c>
      <c r="F15" s="37">
        <f t="shared" si="0"/>
        <v>362.4546</v>
      </c>
      <c r="G15" s="37">
        <f t="shared" si="1"/>
        <v>0</v>
      </c>
      <c r="H15" s="37">
        <v>0</v>
      </c>
      <c r="I15" s="37">
        <v>0</v>
      </c>
      <c r="J15" s="37">
        <v>0</v>
      </c>
      <c r="K15" s="37">
        <v>0</v>
      </c>
      <c r="L15" s="37">
        <v>362.4546</v>
      </c>
    </row>
    <row r="16" ht="19.9" customHeight="1" spans="1:12">
      <c r="A16" s="47" t="s">
        <v>169</v>
      </c>
      <c r="B16" s="47" t="s">
        <v>170</v>
      </c>
      <c r="C16" s="47" t="s">
        <v>170</v>
      </c>
      <c r="D16" s="39" t="s">
        <v>253</v>
      </c>
      <c r="E16" s="43" t="s">
        <v>246</v>
      </c>
      <c r="F16" s="40">
        <f t="shared" si="0"/>
        <v>362.4546</v>
      </c>
      <c r="G16" s="40">
        <f t="shared" si="1"/>
        <v>0</v>
      </c>
      <c r="H16" s="45"/>
      <c r="I16" s="45"/>
      <c r="J16" s="45"/>
      <c r="K16" s="45"/>
      <c r="L16" s="45">
        <v>362.4546</v>
      </c>
    </row>
    <row r="17" ht="19.9" customHeight="1" spans="1:12">
      <c r="A17" s="36" t="s">
        <v>179</v>
      </c>
      <c r="B17" s="36"/>
      <c r="C17" s="36"/>
      <c r="D17" s="35" t="s">
        <v>254</v>
      </c>
      <c r="E17" s="35" t="s">
        <v>255</v>
      </c>
      <c r="F17" s="37">
        <f t="shared" si="0"/>
        <v>45.29</v>
      </c>
      <c r="G17" s="37">
        <f t="shared" si="1"/>
        <v>45.29</v>
      </c>
      <c r="H17" s="37">
        <f>H18+H21</f>
        <v>45.29</v>
      </c>
      <c r="I17" s="37">
        <v>0</v>
      </c>
      <c r="J17" s="37">
        <v>0</v>
      </c>
      <c r="K17" s="37">
        <v>0</v>
      </c>
      <c r="L17" s="37">
        <v>0</v>
      </c>
    </row>
    <row r="18" ht="19.9" customHeight="1" spans="1:12">
      <c r="A18" s="36" t="s">
        <v>179</v>
      </c>
      <c r="B18" s="53" t="s">
        <v>180</v>
      </c>
      <c r="C18" s="36"/>
      <c r="D18" s="35" t="s">
        <v>256</v>
      </c>
      <c r="E18" s="35" t="s">
        <v>257</v>
      </c>
      <c r="F18" s="37">
        <f t="shared" si="0"/>
        <v>31.77</v>
      </c>
      <c r="G18" s="37">
        <f t="shared" si="1"/>
        <v>31.77</v>
      </c>
      <c r="H18" s="37">
        <f>H19+H20</f>
        <v>31.77</v>
      </c>
      <c r="I18" s="37">
        <v>0</v>
      </c>
      <c r="J18" s="37">
        <v>0</v>
      </c>
      <c r="K18" s="37">
        <v>0</v>
      </c>
      <c r="L18" s="37">
        <v>0</v>
      </c>
    </row>
    <row r="19" ht="19.9" customHeight="1" spans="1:12">
      <c r="A19" s="47" t="s">
        <v>179</v>
      </c>
      <c r="B19" s="47" t="s">
        <v>180</v>
      </c>
      <c r="C19" s="47" t="s">
        <v>180</v>
      </c>
      <c r="D19" s="39" t="s">
        <v>258</v>
      </c>
      <c r="E19" s="43" t="s">
        <v>259</v>
      </c>
      <c r="F19" s="40">
        <f t="shared" si="0"/>
        <v>18.73</v>
      </c>
      <c r="G19" s="40">
        <f t="shared" si="1"/>
        <v>18.73</v>
      </c>
      <c r="H19" s="45">
        <f>'9工资福利'!L10</f>
        <v>18.73</v>
      </c>
      <c r="I19" s="45"/>
      <c r="J19" s="45"/>
      <c r="K19" s="45"/>
      <c r="L19" s="45"/>
    </row>
    <row r="20" ht="19.9" customHeight="1" spans="1:12">
      <c r="A20" s="47" t="s">
        <v>179</v>
      </c>
      <c r="B20" s="47" t="s">
        <v>180</v>
      </c>
      <c r="C20" s="47" t="s">
        <v>176</v>
      </c>
      <c r="D20" s="39" t="s">
        <v>260</v>
      </c>
      <c r="E20" s="43" t="s">
        <v>261</v>
      </c>
      <c r="F20" s="40">
        <f t="shared" si="0"/>
        <v>13.04</v>
      </c>
      <c r="G20" s="40">
        <f t="shared" si="1"/>
        <v>13.04</v>
      </c>
      <c r="H20" s="45">
        <f>'9工资福利'!L11</f>
        <v>13.04</v>
      </c>
      <c r="I20" s="45"/>
      <c r="J20" s="45"/>
      <c r="K20" s="45"/>
      <c r="L20" s="45"/>
    </row>
    <row r="21" ht="19.9" customHeight="1" spans="1:12">
      <c r="A21" s="36" t="s">
        <v>179</v>
      </c>
      <c r="B21" s="53" t="s">
        <v>185</v>
      </c>
      <c r="C21" s="36"/>
      <c r="D21" s="35" t="s">
        <v>262</v>
      </c>
      <c r="E21" s="35" t="s">
        <v>187</v>
      </c>
      <c r="F21" s="37">
        <f t="shared" si="0"/>
        <v>13.52</v>
      </c>
      <c r="G21" s="37">
        <f t="shared" si="1"/>
        <v>13.52</v>
      </c>
      <c r="H21" s="37">
        <f>H22</f>
        <v>13.52</v>
      </c>
      <c r="I21" s="37">
        <v>0</v>
      </c>
      <c r="J21" s="37">
        <v>0</v>
      </c>
      <c r="K21" s="37">
        <v>0</v>
      </c>
      <c r="L21" s="37">
        <v>0</v>
      </c>
    </row>
    <row r="22" ht="19.9" customHeight="1" spans="1:12">
      <c r="A22" s="47" t="s">
        <v>179</v>
      </c>
      <c r="B22" s="47" t="s">
        <v>185</v>
      </c>
      <c r="C22" s="47" t="s">
        <v>185</v>
      </c>
      <c r="D22" s="39" t="s">
        <v>263</v>
      </c>
      <c r="E22" s="43" t="s">
        <v>264</v>
      </c>
      <c r="F22" s="40">
        <f t="shared" si="0"/>
        <v>13.52</v>
      </c>
      <c r="G22" s="40">
        <f t="shared" si="1"/>
        <v>13.52</v>
      </c>
      <c r="H22" s="45">
        <f>'9工资福利'!L12</f>
        <v>13.52</v>
      </c>
      <c r="I22" s="45"/>
      <c r="J22" s="45"/>
      <c r="K22" s="45"/>
      <c r="L22" s="45"/>
    </row>
    <row r="23" ht="19.9" customHeight="1" spans="1:12">
      <c r="A23" s="36" t="s">
        <v>188</v>
      </c>
      <c r="B23" s="36"/>
      <c r="C23" s="36"/>
      <c r="D23" s="35" t="s">
        <v>265</v>
      </c>
      <c r="E23" s="35" t="s">
        <v>266</v>
      </c>
      <c r="F23" s="37">
        <f t="shared" si="0"/>
        <v>26.34</v>
      </c>
      <c r="G23" s="37">
        <f t="shared" si="1"/>
        <v>26.34</v>
      </c>
      <c r="H23" s="37">
        <f>H25</f>
        <v>26.34</v>
      </c>
      <c r="I23" s="37">
        <v>0</v>
      </c>
      <c r="J23" s="37">
        <v>0</v>
      </c>
      <c r="K23" s="37">
        <v>0</v>
      </c>
      <c r="L23" s="37">
        <v>0</v>
      </c>
    </row>
    <row r="24" ht="19.9" customHeight="1" spans="1:12">
      <c r="A24" s="36" t="s">
        <v>188</v>
      </c>
      <c r="B24" s="53" t="s">
        <v>189</v>
      </c>
      <c r="C24" s="36"/>
      <c r="D24" s="35" t="s">
        <v>267</v>
      </c>
      <c r="E24" s="35" t="s">
        <v>268</v>
      </c>
      <c r="F24" s="37">
        <f t="shared" si="0"/>
        <v>26.34</v>
      </c>
      <c r="G24" s="37">
        <f t="shared" si="1"/>
        <v>26.34</v>
      </c>
      <c r="H24" s="37">
        <f>H25</f>
        <v>26.34</v>
      </c>
      <c r="I24" s="37">
        <v>0</v>
      </c>
      <c r="J24" s="37">
        <v>0</v>
      </c>
      <c r="K24" s="37">
        <v>0</v>
      </c>
      <c r="L24" s="37">
        <v>0</v>
      </c>
    </row>
    <row r="25" ht="19.9" customHeight="1" spans="1:12">
      <c r="A25" s="47" t="s">
        <v>188</v>
      </c>
      <c r="B25" s="47" t="s">
        <v>189</v>
      </c>
      <c r="C25" s="47" t="s">
        <v>170</v>
      </c>
      <c r="D25" s="39" t="s">
        <v>269</v>
      </c>
      <c r="E25" s="43" t="s">
        <v>270</v>
      </c>
      <c r="F25" s="40">
        <f t="shared" si="0"/>
        <v>26.34</v>
      </c>
      <c r="G25" s="40">
        <f t="shared" si="1"/>
        <v>26.34</v>
      </c>
      <c r="H25" s="45">
        <f>'9工资福利'!F13</f>
        <v>26.34</v>
      </c>
      <c r="I25" s="45"/>
      <c r="J25" s="45"/>
      <c r="K25" s="45"/>
      <c r="L25" s="45"/>
    </row>
    <row r="26" ht="19.9" customHeight="1" spans="1:12">
      <c r="A26" s="36" t="s">
        <v>192</v>
      </c>
      <c r="B26" s="36"/>
      <c r="C26" s="36"/>
      <c r="D26" s="35" t="s">
        <v>271</v>
      </c>
      <c r="E26" s="35" t="s">
        <v>272</v>
      </c>
      <c r="F26" s="37">
        <f t="shared" si="0"/>
        <v>21.22</v>
      </c>
      <c r="G26" s="37">
        <f t="shared" si="1"/>
        <v>21.22</v>
      </c>
      <c r="H26" s="37">
        <f>H27</f>
        <v>21.22</v>
      </c>
      <c r="I26" s="37">
        <v>0</v>
      </c>
      <c r="J26" s="37">
        <v>0</v>
      </c>
      <c r="K26" s="37">
        <v>0</v>
      </c>
      <c r="L26" s="37">
        <v>0</v>
      </c>
    </row>
    <row r="27" ht="19.9" customHeight="1" spans="1:12">
      <c r="A27" s="36" t="s">
        <v>192</v>
      </c>
      <c r="B27" s="53" t="s">
        <v>193</v>
      </c>
      <c r="C27" s="36"/>
      <c r="D27" s="35" t="s">
        <v>273</v>
      </c>
      <c r="E27" s="35" t="s">
        <v>274</v>
      </c>
      <c r="F27" s="37">
        <f t="shared" si="0"/>
        <v>21.22</v>
      </c>
      <c r="G27" s="37">
        <f t="shared" si="1"/>
        <v>21.22</v>
      </c>
      <c r="H27" s="37">
        <v>21.22</v>
      </c>
      <c r="I27" s="37">
        <v>0</v>
      </c>
      <c r="J27" s="37">
        <v>0</v>
      </c>
      <c r="K27" s="37">
        <v>0</v>
      </c>
      <c r="L27" s="37">
        <v>0</v>
      </c>
    </row>
    <row r="28" ht="19.9" customHeight="1" spans="1:12">
      <c r="A28" s="47" t="s">
        <v>192</v>
      </c>
      <c r="B28" s="47" t="s">
        <v>193</v>
      </c>
      <c r="C28" s="47" t="s">
        <v>170</v>
      </c>
      <c r="D28" s="39" t="s">
        <v>275</v>
      </c>
      <c r="E28" s="43" t="s">
        <v>276</v>
      </c>
      <c r="F28" s="40">
        <f t="shared" si="0"/>
        <v>21.22</v>
      </c>
      <c r="G28" s="40">
        <f t="shared" si="1"/>
        <v>21.22</v>
      </c>
      <c r="H28" s="45">
        <f>'9工资福利'!F14</f>
        <v>21.22</v>
      </c>
      <c r="I28" s="45"/>
      <c r="J28" s="45"/>
      <c r="K28" s="45"/>
      <c r="L28" s="45"/>
    </row>
  </sheetData>
  <mergeCells count="12">
    <mergeCell ref="A2:L2"/>
    <mergeCell ref="A3:J3"/>
    <mergeCell ref="K3:L3"/>
    <mergeCell ref="G4:K4"/>
    <mergeCell ref="H5:J5"/>
    <mergeCell ref="D4:D6"/>
    <mergeCell ref="E4:E6"/>
    <mergeCell ref="F4:F6"/>
    <mergeCell ref="G5:G6"/>
    <mergeCell ref="K5:K6"/>
    <mergeCell ref="L4:L6"/>
    <mergeCell ref="A4:C5"/>
  </mergeCells>
  <printOptions horizontalCentered="1"/>
  <pageMargins left="0.0777777777777778" right="0.0777777777777778" top="0.0777777777777778" bottom="0.07777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头上有犄角</cp:lastModifiedBy>
  <dcterms:created xsi:type="dcterms:W3CDTF">2023-04-11T03:10:00Z</dcterms:created>
  <dcterms:modified xsi:type="dcterms:W3CDTF">2023-04-11T08:57:16Z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FE1DBA11E943419EBAF071CFBBDAE1DD_12</vt:lpwstr>
  </property>
</Properties>
</file>