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2"/>
  </bookViews>
  <sheets>
    <sheet name="封面" sheetId="1" r:id="rId1"/>
    <sheet name="目录" sheetId="2" r:id="rId2"/>
    <sheet name="1收支总表" sheetId="3" r:id="rId3"/>
    <sheet name="2收入总表" sheetId="4" r:id="rId4"/>
    <sheet name="3支出总表" sheetId="5" r:id="rId5"/>
    <sheet name="4支出分类(政府预算)" sheetId="6" r:id="rId6"/>
    <sheet name="5支出分类（部门预算）" sheetId="7" r:id="rId7"/>
    <sheet name="6财政拨款收支总表" sheetId="8" r:id="rId8"/>
    <sheet name="7一般公共预算支出表" sheetId="9" r:id="rId9"/>
    <sheet name="8工资福利(政府预算)" sheetId="10" r:id="rId10"/>
    <sheet name="9工资福利" sheetId="11" r:id="rId11"/>
    <sheet name="10个人家庭(政府预算)" sheetId="12" r:id="rId12"/>
    <sheet name="11个人家庭" sheetId="13" r:id="rId13"/>
    <sheet name="12商品服务(政府预算)" sheetId="14" r:id="rId14"/>
    <sheet name="13商品服务" sheetId="15" r:id="rId15"/>
    <sheet name="14三公" sheetId="16" r:id="rId16"/>
    <sheet name="15政府性基金" sheetId="17" r:id="rId17"/>
    <sheet name="16政府性基金(政府预算)" sheetId="18" r:id="rId18"/>
    <sheet name="17政府性基金（部门预算）" sheetId="19" r:id="rId19"/>
    <sheet name="18国有资本经营预算" sheetId="20" r:id="rId20"/>
    <sheet name="19财政专户管理资金" sheetId="21" r:id="rId21"/>
    <sheet name="20专项清单" sheetId="22" r:id="rId22"/>
    <sheet name="21项目支出绩效目标表" sheetId="25" r:id="rId23"/>
    <sheet name="22整体支出绩效目标表" sheetId="26" r:id="rId24"/>
  </sheets>
  <calcPr calcId="144525"/>
</workbook>
</file>

<file path=xl/sharedStrings.xml><?xml version="1.0" encoding="utf-8"?>
<sst xmlns="http://schemas.openxmlformats.org/spreadsheetml/2006/main" count="1948" uniqueCount="859">
  <si>
    <t>2023年部门预算公开表</t>
  </si>
  <si>
    <t>单位编码：</t>
  </si>
  <si>
    <t>100015</t>
  </si>
  <si>
    <t>单位名称：</t>
  </si>
  <si>
    <t>湖南城陵矶新港区管理委员会本级</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</si>
  <si>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</si>
  <si>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</si>
  <si>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</si>
  <si>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</si>
  <si>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</si>
  <si>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</si>
  <si>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</si>
  <si>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</si>
  <si>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</si>
  <si>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</si>
  <si>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</si>
  <si>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</si>
  <si>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</si>
  <si>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</si>
  <si>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</si>
  <si>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</si>
  <si>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</si>
  <si>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</si>
  <si>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</si>
  <si>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国有资本经营预算表</t>
  </si>
  <si>
    <t>财政专户管理资金预算支出表</t>
  </si>
  <si>
    <t>专项资金预算汇总表</t>
  </si>
  <si>
    <t>其他项目支出绩效目标表</t>
  </si>
  <si>
    <t>部门整体支出绩效目标表</t>
  </si>
  <si>
    <t>部门公开表01</t>
  </si>
  <si>
    <t>部门：100_湖南城陵矶新港区管理委员会</t>
  </si>
  <si>
    <t>金额单位：万元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</si>
  <si>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</si>
  <si>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</si>
  <si>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</si>
  <si>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</si>
  <si>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</si>
  <si>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</si>
  <si>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</si>
  <si>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</si>
  <si>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</si>
  <si>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</si>
  <si>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</si>
  <si>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</si>
  <si>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</si>
  <si>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</si>
  <si>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</si>
  <si>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</si>
  <si>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</si>
  <si>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</si>
  <si>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</si>
  <si>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</si>
  <si>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</si>
  <si>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</si>
  <si>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</si>
  <si>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</si>
  <si>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</si>
  <si>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</si>
  <si>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</si>
  <si>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</si>
  <si>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</si>
  <si>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</si>
  <si>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</si>
  <si>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</si>
  <si>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</si>
  <si>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</si>
  <si>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</si>
  <si>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</si>
  <si>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</si>
  <si>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</si>
  <si>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</si>
  <si>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</si>
  <si>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</si>
  <si>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</si>
  <si>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</si>
  <si>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</si>
  <si>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</si>
  <si>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</si>
  <si>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</si>
  <si>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</si>
  <si>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</si>
  <si>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</si>
  <si>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</si>
  <si>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</si>
  <si>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</si>
  <si>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</si>
  <si>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</si>
  <si>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</si>
  <si>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</si>
  <si>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</si>
  <si>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</si>
  <si>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</si>
  <si>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</si>
  <si>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</si>
  <si>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</si>
  <si>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</si>
  <si>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</si>
  <si>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</si>
  <si>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</si>
  <si>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</si>
  <si>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</si>
  <si>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</si>
  <si>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</si>
  <si>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</si>
  <si>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</si>
  <si>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</si>
  <si>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</si>
  <si>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</si>
  <si>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</si>
  <si>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</si>
  <si>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</si>
  <si>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</si>
  <si>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</si>
  <si>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</si>
  <si>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</si>
  <si>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</si>
  <si>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</si>
  <si>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</si>
  <si>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</si>
  <si>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</si>
  <si>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</si>
  <si>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</si>
  <si>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</si>
  <si>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</si>
  <si>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</si>
  <si>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</si>
  <si>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</si>
  <si>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</si>
  <si>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</si>
  <si>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</si>
  <si>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</si>
  <si>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</si>
  <si>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</si>
  <si>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</si>
  <si>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</si>
  <si>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</si>
  <si>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</si>
  <si>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</si>
  <si>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</si>
  <si>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</si>
  <si>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</si>
  <si>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</si>
  <si>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</si>
  <si>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</si>
  <si>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</si>
  <si>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</si>
  <si>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</si>
  <si>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</si>
  <si>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</si>
  <si>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</si>
  <si>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</si>
  <si>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</si>
  <si>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</si>
  <si>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100</t>
  </si>
  <si>
    <t>湖南城陵矶新港区管理委员会</t>
  </si>
  <si>
    <t xml:space="preserve">  100015</t>
  </si>
  <si>
    <t xml:space="preserve">  湖南城陵矶新港区管理委员会本级</t>
  </si>
  <si>
    <t>部门公开表03</t>
  </si>
  <si>
    <t>功能科目</t>
  </si>
  <si>
    <t>科目编码</t>
  </si>
  <si>
    <t>科目名称</t>
  </si>
  <si>
    <t>基本支出</t>
  </si>
  <si>
    <t>项目支出</t>
  </si>
  <si>
    <t>事业单位经营支出</t>
  </si>
  <si>
    <t>上缴上级支出</t>
  </si>
  <si>
    <t>对附属单位补助支出</t>
  </si>
  <si>
    <t>类</t>
  </si>
  <si>
    <t>款</t>
  </si>
  <si>
    <t>项</t>
  </si>
  <si>
    <t>201</t>
  </si>
  <si>
    <t>03</t>
  </si>
  <si>
    <t>01</t>
  </si>
  <si>
    <t xml:space="preserve">    2010301</t>
  </si>
  <si>
    <t xml:space="preserve">    行政运行</t>
  </si>
  <si>
    <t>06</t>
  </si>
  <si>
    <t>07</t>
  </si>
  <si>
    <t xml:space="preserve">    2010607</t>
  </si>
  <si>
    <t xml:space="preserve">    信息化建设</t>
  </si>
  <si>
    <t>08</t>
  </si>
  <si>
    <t xml:space="preserve">    2010608</t>
  </si>
  <si>
    <t xml:space="preserve">    财政委托业务支出</t>
  </si>
  <si>
    <t>99</t>
  </si>
  <si>
    <t xml:space="preserve">    2010699</t>
  </si>
  <si>
    <t xml:space="preserve">    其他财政事务支出</t>
  </si>
  <si>
    <t>11</t>
  </si>
  <si>
    <t xml:space="preserve">    2011101</t>
  </si>
  <si>
    <t xml:space="preserve">    2011199</t>
  </si>
  <si>
    <t xml:space="preserve">    其他纪检监察事务支出</t>
  </si>
  <si>
    <t>29</t>
  </si>
  <si>
    <t xml:space="preserve">    2012901</t>
  </si>
  <si>
    <t>31</t>
  </si>
  <si>
    <t xml:space="preserve">    2013101</t>
  </si>
  <si>
    <t>05</t>
  </si>
  <si>
    <t xml:space="preserve">    2013105</t>
  </si>
  <si>
    <t xml:space="preserve">    专项业务</t>
  </si>
  <si>
    <t xml:space="preserve">    2013199</t>
  </si>
  <si>
    <t xml:space="preserve">    其他党委办公厅（室）及相关机构事务支出</t>
  </si>
  <si>
    <t>208</t>
  </si>
  <si>
    <t xml:space="preserve">    2080505</t>
  </si>
  <si>
    <t xml:space="preserve">    机关事业单位基本养老保险缴费支出</t>
  </si>
  <si>
    <t xml:space="preserve">    2080506</t>
  </si>
  <si>
    <t xml:space="preserve">    机关事业单位职业年金缴费支出</t>
  </si>
  <si>
    <t>27</t>
  </si>
  <si>
    <t xml:space="preserve">    2082701</t>
  </si>
  <si>
    <t xml:space="preserve">    财政对失业保险基金的补助</t>
  </si>
  <si>
    <t>02</t>
  </si>
  <si>
    <t xml:space="preserve">    2082702</t>
  </si>
  <si>
    <t xml:space="preserve">    财政对工伤保险基金的补助</t>
  </si>
  <si>
    <t>210</t>
  </si>
  <si>
    <t xml:space="preserve">    2101103</t>
  </si>
  <si>
    <t xml:space="preserve">    公务员医疗补助</t>
  </si>
  <si>
    <t>12</t>
  </si>
  <si>
    <t xml:space="preserve">    2101201</t>
  </si>
  <si>
    <t xml:space="preserve">    财政对职工基本医疗保险基金的补助</t>
  </si>
  <si>
    <t>212</t>
  </si>
  <si>
    <t xml:space="preserve">    2120106</t>
  </si>
  <si>
    <t xml:space="preserve">    工程建设管理</t>
  </si>
  <si>
    <t xml:space="preserve">    2120399</t>
  </si>
  <si>
    <t xml:space="preserve">    其他城乡社区公共设施支出</t>
  </si>
  <si>
    <t>217</t>
  </si>
  <si>
    <t xml:space="preserve">    2170399</t>
  </si>
  <si>
    <t xml:space="preserve">    其他金融发展支出</t>
  </si>
  <si>
    <t>220</t>
  </si>
  <si>
    <t>04</t>
  </si>
  <si>
    <t xml:space="preserve">    2200104</t>
  </si>
  <si>
    <t xml:space="preserve">    自然资源规划及管理</t>
  </si>
  <si>
    <t>09</t>
  </si>
  <si>
    <t xml:space="preserve">    2200109</t>
  </si>
  <si>
    <t xml:space="preserve">    自然资源调查与确权登记</t>
  </si>
  <si>
    <t xml:space="preserve">    2200112</t>
  </si>
  <si>
    <t xml:space="preserve">    土地资源储备支出</t>
  </si>
  <si>
    <t xml:space="preserve">    2200199</t>
  </si>
  <si>
    <t xml:space="preserve">    其他自然资源事务支出</t>
  </si>
  <si>
    <t>221</t>
  </si>
  <si>
    <t xml:space="preserve">    2210201</t>
  </si>
  <si>
    <t xml:space="preserve">    住房公积金</t>
  </si>
  <si>
    <t>部门公开表04</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</si>
  <si>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</si>
  <si>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</si>
  <si>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</si>
  <si>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</si>
  <si>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</si>
  <si>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</si>
  <si>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</si>
  <si>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</si>
  <si>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</si>
  <si>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</si>
  <si>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</si>
  <si>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</si>
  <si>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</si>
  <si>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</si>
  <si>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</si>
  <si>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</si>
  <si>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</si>
  <si>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 xml:space="preserve">    100015</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</si>
  <si>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</si>
  <si>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</si>
  <si>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</si>
  <si>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</si>
  <si>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</si>
  <si>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</si>
  <si>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</si>
  <si>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</si>
  <si>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</si>
  <si>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</si>
  <si>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</si>
  <si>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</si>
  <si>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</si>
  <si>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</si>
  <si>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</si>
  <si>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</si>
  <si>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</si>
  <si>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</si>
  <si>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</si>
  <si>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</si>
  <si>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</si>
  <si>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</si>
  <si>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部门公开表07</t>
  </si>
  <si>
    <t>人员经费</t>
  </si>
  <si>
    <t>公用经费</t>
  </si>
  <si>
    <t>商品和服务支出</t>
  </si>
  <si>
    <t xml:space="preserve">   201</t>
  </si>
  <si>
    <t xml:space="preserve">   一般公共服务支出</t>
  </si>
  <si>
    <t xml:space="preserve">    20103</t>
  </si>
  <si>
    <t xml:space="preserve">    政府办公厅（室）及相关机构事务</t>
  </si>
  <si>
    <t xml:space="preserve">     2010301</t>
  </si>
  <si>
    <t xml:space="preserve">     行政运行</t>
  </si>
  <si>
    <t xml:space="preserve">    20106</t>
  </si>
  <si>
    <t xml:space="preserve">    财政事务</t>
  </si>
  <si>
    <t xml:space="preserve">     2010607</t>
  </si>
  <si>
    <t xml:space="preserve">     信息化建设</t>
  </si>
  <si>
    <t xml:space="preserve">     2010608</t>
  </si>
  <si>
    <t xml:space="preserve">     财政委托业务支出</t>
  </si>
  <si>
    <t xml:space="preserve">     2010699</t>
  </si>
  <si>
    <t xml:space="preserve">     其他财政事务支出</t>
  </si>
  <si>
    <t xml:space="preserve">    20131</t>
  </si>
  <si>
    <t xml:space="preserve">    党委办公厅（室）及相关机构事务</t>
  </si>
  <si>
    <t xml:space="preserve">     2013101</t>
  </si>
  <si>
    <t xml:space="preserve">     2013105</t>
  </si>
  <si>
    <t xml:space="preserve">     专项业务</t>
  </si>
  <si>
    <t xml:space="preserve">     2013199</t>
  </si>
  <si>
    <t xml:space="preserve">     其他党委办公厅（室）及相关机构事务支出</t>
  </si>
  <si>
    <t xml:space="preserve">    20111</t>
  </si>
  <si>
    <t xml:space="preserve">    纪检监察事务</t>
  </si>
  <si>
    <t xml:space="preserve">     2011101</t>
  </si>
  <si>
    <t xml:space="preserve">     2011199</t>
  </si>
  <si>
    <t xml:space="preserve">     其他纪检监察事务支出</t>
  </si>
  <si>
    <t xml:space="preserve">    20129</t>
  </si>
  <si>
    <t xml:space="preserve">    群众团体事务</t>
  </si>
  <si>
    <t xml:space="preserve">     2012901</t>
  </si>
  <si>
    <t xml:space="preserve">   208</t>
  </si>
  <si>
    <t xml:space="preserve">   社会保障和就业支出</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</si>
  <si>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</si>
  <si>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</si>
  <si>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</si>
  <si>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</si>
  <si>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</si>
  <si>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</si>
  <si>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20827</t>
  </si>
  <si>
    <t xml:space="preserve">    财政对其他社会保险基金的补助</t>
  </si>
  <si>
    <t xml:space="preserve">     2082701</t>
  </si>
  <si>
    <t xml:space="preserve">     财政对失业保险基金的补助</t>
  </si>
  <si>
    <t xml:space="preserve">     2082702</t>
  </si>
  <si>
    <t xml:space="preserve">     财政对工伤保险基金的补助</t>
  </si>
  <si>
    <t xml:space="preserve">   210</t>
  </si>
  <si>
    <t xml:space="preserve">   卫生健康支出</t>
  </si>
  <si>
    <t xml:space="preserve">    21011</t>
  </si>
  <si>
    <t xml:space="preserve">    行政事业单位医疗</t>
  </si>
  <si>
    <t xml:space="preserve">     2101103</t>
  </si>
  <si>
    <t xml:space="preserve">     公务员医疗补助</t>
  </si>
  <si>
    <t xml:space="preserve">    21012</t>
  </si>
  <si>
    <t xml:space="preserve">    财政对基本医疗保险基金的补助</t>
  </si>
  <si>
    <t xml:space="preserve">     2101201</t>
  </si>
  <si>
    <t xml:space="preserve">     财政对职工基本医疗保险基金的补助</t>
  </si>
  <si>
    <t xml:space="preserve">   221</t>
  </si>
  <si>
    <t xml:space="preserve">   住房保障支出</t>
  </si>
  <si>
    <t xml:space="preserve">    22102</t>
  </si>
  <si>
    <t xml:space="preserve">    住房改革支出</t>
  </si>
  <si>
    <t xml:space="preserve">     2210201</t>
  </si>
  <si>
    <t xml:space="preserve">     住房公积金</t>
  </si>
  <si>
    <t xml:space="preserve">   220</t>
  </si>
  <si>
    <t xml:space="preserve">   自然资源海洋气象等支出</t>
  </si>
  <si>
    <t xml:space="preserve">    22001</t>
  </si>
  <si>
    <t xml:space="preserve">    自然资源事务</t>
  </si>
  <si>
    <t xml:space="preserve">     2200104</t>
  </si>
  <si>
    <t xml:space="preserve">     自然资源规划及管理</t>
  </si>
  <si>
    <t xml:space="preserve">     2200109</t>
  </si>
  <si>
    <t xml:space="preserve">     自然资源调查与确权登记</t>
  </si>
  <si>
    <t xml:space="preserve">     2200112</t>
  </si>
  <si>
    <t xml:space="preserve">     土地资源储备支出</t>
  </si>
  <si>
    <t xml:space="preserve">     2200199</t>
  </si>
  <si>
    <t xml:space="preserve">     其他自然资源事务支出</t>
  </si>
  <si>
    <t xml:space="preserve">   212</t>
  </si>
  <si>
    <t xml:space="preserve">   城乡社区支出</t>
  </si>
  <si>
    <t xml:space="preserve">    21201</t>
  </si>
  <si>
    <t xml:space="preserve">    城乡社区管理事务</t>
  </si>
  <si>
    <t xml:space="preserve">     2120106</t>
  </si>
  <si>
    <t xml:space="preserve">     工程建设管理</t>
  </si>
  <si>
    <t xml:space="preserve">    21203</t>
  </si>
  <si>
    <t xml:space="preserve">    城乡社区公共设施</t>
  </si>
  <si>
    <t xml:space="preserve">     2120399</t>
  </si>
  <si>
    <t xml:space="preserve">     其他城乡社区公共设施支出</t>
  </si>
  <si>
    <t xml:space="preserve">   217</t>
  </si>
  <si>
    <t xml:space="preserve">   金融支出</t>
  </si>
  <si>
    <t xml:space="preserve">    21703</t>
  </si>
  <si>
    <t xml:space="preserve">    金融发展支出</t>
  </si>
  <si>
    <t xml:space="preserve">     2170399</t>
  </si>
  <si>
    <t xml:space="preserve">     其他金融发展支出</t>
  </si>
  <si>
    <t>部门公开表08</t>
  </si>
  <si>
    <t>工资奖金津补贴</t>
  </si>
  <si>
    <t>社会保障缴费</t>
  </si>
  <si>
    <t>住房公积金</t>
  </si>
  <si>
    <t>其他工资福利支出</t>
  </si>
  <si>
    <t>其他对事业单位补助</t>
  </si>
  <si>
    <t>部门公开表09</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</si>
  <si>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</si>
  <si>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</si>
  <si>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</si>
  <si>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</si>
  <si>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</si>
  <si>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</si>
  <si>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</si>
  <si>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</si>
  <si>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</si>
  <si>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</si>
  <si>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</si>
  <si>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</si>
  <si>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</si>
  <si>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</si>
  <si>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部门公开表10</t>
  </si>
  <si>
    <t>总计</t>
  </si>
  <si>
    <t>社会福利和救济</t>
  </si>
  <si>
    <t>助学金</t>
  </si>
  <si>
    <t>个人农业生产补贴</t>
  </si>
  <si>
    <t>离退休费</t>
  </si>
  <si>
    <t>其他对个人和家庭的补助</t>
  </si>
  <si>
    <t>部门公开表11</t>
  </si>
  <si>
    <t>离休费</t>
  </si>
  <si>
    <t>退休费</t>
  </si>
  <si>
    <t>退职（役）费</t>
  </si>
  <si>
    <t>抚恤金</t>
  </si>
  <si>
    <t>生活补助</t>
  </si>
  <si>
    <t>救济费</t>
  </si>
  <si>
    <t>医疗费补助</t>
  </si>
  <si>
    <t>奖励金</t>
  </si>
  <si>
    <t>代缴社会保险费</t>
  </si>
  <si>
    <t>部门公开表12</t>
  </si>
  <si>
    <t>办公经费</t>
  </si>
  <si>
    <t>会议费</t>
  </si>
  <si>
    <t>培训费</t>
  </si>
  <si>
    <t>专用材料购置费</t>
  </si>
  <si>
    <t>委托业务费</t>
  </si>
  <si>
    <t>公务接待费</t>
  </si>
  <si>
    <t>因公出国（境）费用</t>
  </si>
  <si>
    <t>公务用车运行维护费</t>
  </si>
  <si>
    <t>维修(护)费</t>
  </si>
  <si>
    <t>其他商品和服务支出</t>
  </si>
  <si>
    <t>部门公开表13</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</si>
  <si>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</si>
  <si>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</si>
  <si>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</si>
  <si>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</si>
  <si>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</si>
  <si>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</si>
  <si>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</si>
  <si>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</si>
  <si>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</si>
  <si>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</si>
  <si>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</si>
  <si>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</si>
  <si>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</si>
  <si>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</si>
  <si>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</si>
  <si>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</si>
  <si>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</si>
  <si>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</si>
  <si>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</si>
  <si>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</si>
  <si>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部门公开表14</t>
  </si>
  <si>
    <t>单位编码</t>
  </si>
  <si>
    <t>单位名称</t>
  </si>
  <si>
    <t>“三公”经费合计</t>
  </si>
  <si>
    <t>因公出国（境）费</t>
  </si>
  <si>
    <t>公务用车购置及运行费</t>
  </si>
  <si>
    <t xml:space="preserve">公务接待费  </t>
  </si>
  <si>
    <t>公务用车购置费</t>
  </si>
  <si>
    <t>公务用车运行费</t>
  </si>
  <si>
    <t>部门公开表15</t>
  </si>
  <si>
    <t>本年政府性基金预算支出</t>
  </si>
  <si>
    <t>部门公开表16</t>
  </si>
  <si>
    <t>部门公开表17</t>
  </si>
  <si>
    <t>部门公开表18</t>
  </si>
  <si>
    <t>国有资本经营预算支出表</t>
  </si>
  <si>
    <t>本年国有资本经营预算支出</t>
  </si>
  <si>
    <t>部门公开表19</t>
  </si>
  <si>
    <t>本年财政专户管理资金预算支出</t>
  </si>
  <si>
    <t>部门公开表20</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</si>
  <si>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</si>
  <si>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</si>
  <si>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</si>
  <si>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</si>
  <si>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</si>
  <si>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</si>
  <si>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</si>
  <si>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</si>
  <si>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</si>
  <si>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</si>
  <si>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</si>
  <si>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</si>
  <si>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</si>
  <si>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 xml:space="preserve">   100015</t>
  </si>
  <si>
    <t xml:space="preserve">   财政综合管理业务经费</t>
  </si>
  <si>
    <t xml:space="preserve">   党群工作经费</t>
  </si>
  <si>
    <t xml:space="preserve">   开发建设工作经费</t>
  </si>
  <si>
    <t xml:space="preserve">   社会发展经费</t>
  </si>
  <si>
    <t xml:space="preserve">   2022年度国土变更调查</t>
  </si>
  <si>
    <t xml:space="preserve">   2023年度国土日常变更调查</t>
  </si>
  <si>
    <t xml:space="preserve">   2023年度国有土地储备和供应计划编制</t>
  </si>
  <si>
    <t xml:space="preserve">   2023年规划编制费用</t>
  </si>
  <si>
    <t xml:space="preserve">   安全风险评估经费</t>
  </si>
  <si>
    <t xml:space="preserve">   安全生产检查专家服务费和安全生产奖</t>
  </si>
  <si>
    <t xml:space="preserve">   不动产登记中心历史数据整合、交易网维护费</t>
  </si>
  <si>
    <t xml:space="preserve">   财税综合信息平台建设</t>
  </si>
  <si>
    <t xml:space="preserve">   财源建设奖励资金</t>
  </si>
  <si>
    <t xml:space="preserve">   财政投资评审等中介服务费</t>
  </si>
  <si>
    <t xml:space="preserve">   财政信息化建设</t>
  </si>
  <si>
    <t xml:space="preserve">   产业发展引导资金</t>
  </si>
  <si>
    <t xml:space="preserve">   城建档案馆专项经费</t>
  </si>
  <si>
    <t xml:space="preserve">   党群服务中心专项</t>
  </si>
  <si>
    <t xml:space="preserve">   第三次国土调查自选专项</t>
  </si>
  <si>
    <t xml:space="preserve">   非公党建专项</t>
  </si>
  <si>
    <t xml:space="preserve">   高新区申报集约用地指标服务费</t>
  </si>
  <si>
    <t xml:space="preserve">   工程审批“帮代办”第三方服务</t>
  </si>
  <si>
    <t xml:space="preserve">   基础设施建设</t>
  </si>
  <si>
    <t xml:space="preserve">   纪检监察作风建设</t>
  </si>
  <si>
    <t xml:space="preserve">   金融政策补贴</t>
  </si>
  <si>
    <t xml:space="preserve">   平安建设综治维稳工作经费</t>
  </si>
  <si>
    <t xml:space="preserve">   清廉建设</t>
  </si>
  <si>
    <t xml:space="preserve">   区妇联活动经费</t>
  </si>
  <si>
    <t xml:space="preserve">   区机关党委</t>
  </si>
  <si>
    <t xml:space="preserve">   区科协工作经费</t>
  </si>
  <si>
    <t xml:space="preserve">   区团委工作经费</t>
  </si>
  <si>
    <t xml:space="preserve">   人社公共服务费</t>
  </si>
  <si>
    <t xml:space="preserve">   人事管理经费</t>
  </si>
  <si>
    <t xml:space="preserve">   施工图审查服务费</t>
  </si>
  <si>
    <t xml:space="preserve">   统计工作奖励资金</t>
  </si>
  <si>
    <t xml:space="preserve">   土地出让服务经费</t>
  </si>
  <si>
    <t xml:space="preserve">   土地卫片执法监督监察</t>
  </si>
  <si>
    <t xml:space="preserve">   慰问经费</t>
  </si>
  <si>
    <t xml:space="preserve">   消防监管平台建设经费</t>
  </si>
  <si>
    <t xml:space="preserve">   新港区交警大队费用</t>
  </si>
  <si>
    <t xml:space="preserve">   新港区派出所费用</t>
  </si>
  <si>
    <t xml:space="preserve">   新阶联工作经费</t>
  </si>
  <si>
    <t xml:space="preserve">   疫情防控工作经费</t>
  </si>
  <si>
    <t xml:space="preserve">   应急宣传培训</t>
  </si>
  <si>
    <t xml:space="preserve">   应急演练</t>
  </si>
  <si>
    <t xml:space="preserve">   云溪区相关部门包干工作经费</t>
  </si>
  <si>
    <t xml:space="preserve">   招商引资及宣传经费</t>
  </si>
  <si>
    <t xml:space="preserve">   专家评审经费</t>
  </si>
  <si>
    <t>附件2-2：</t>
  </si>
  <si>
    <r>
      <rPr>
        <b/>
        <sz val="18"/>
        <rFont val="宋体"/>
        <charset val="134"/>
      </rPr>
      <t xml:space="preserve">    </t>
    </r>
    <r>
      <rPr>
        <b/>
        <u/>
        <sz val="18"/>
        <rFont val="宋体"/>
        <charset val="134"/>
      </rPr>
      <t>管委会本级</t>
    </r>
    <r>
      <rPr>
        <b/>
        <sz val="18"/>
        <rFont val="宋体"/>
        <charset val="134"/>
      </rPr>
      <t>项目支出预算绩效目标申报表</t>
    </r>
  </si>
  <si>
    <t>单位：万元</t>
  </si>
  <si>
    <t>项目名称</t>
  </si>
  <si>
    <t>项目属性</t>
  </si>
  <si>
    <t>项目资金</t>
  </si>
  <si>
    <t>项目立项依据</t>
  </si>
  <si>
    <t>项目保障措施</t>
  </si>
  <si>
    <t>项目年度实施进度计划</t>
  </si>
  <si>
    <t>项目长期绩效目标</t>
  </si>
  <si>
    <t>项目年度绩效目标</t>
  </si>
  <si>
    <t>项目产出指标</t>
  </si>
  <si>
    <t>项目绩效指标</t>
  </si>
  <si>
    <t>其他说明的问题</t>
  </si>
  <si>
    <t>其中：财政拨款</t>
  </si>
  <si>
    <t>项目数量指标</t>
  </si>
  <si>
    <t>项目质量指标</t>
  </si>
  <si>
    <t>项目时效指标</t>
  </si>
  <si>
    <t>项目成本指标</t>
  </si>
  <si>
    <t>项目经济效益指标</t>
  </si>
  <si>
    <t>项目社会效益指标</t>
  </si>
  <si>
    <t>项目生态效益指标</t>
  </si>
  <si>
    <t>项目可持续影响指标</t>
  </si>
  <si>
    <t>项目社会公众或服务对象满意度</t>
  </si>
  <si>
    <t>**</t>
  </si>
  <si>
    <t>非公党建专项</t>
  </si>
  <si>
    <t>服务</t>
  </si>
  <si>
    <r>
      <rPr>
        <sz val="12"/>
        <rFont val="宋体"/>
        <charset val="134"/>
      </rPr>
      <t>党工委书记专题会议纪要城新港工阅</t>
    </r>
    <r>
      <rPr>
        <sz val="12"/>
        <rFont val="宋体"/>
        <charset val="134"/>
      </rPr>
      <t>〔2021〕14</t>
    </r>
    <r>
      <rPr>
        <sz val="12"/>
        <rFont val="宋体"/>
        <charset val="134"/>
      </rPr>
      <t>号</t>
    </r>
  </si>
  <si>
    <t>无</t>
  </si>
  <si>
    <t>项目起止时间：2023年1月1日-2023年12月31日。全年内完成标杆党组织打造，7月1日前后组织开展七一庆祝及表彰活动，依季度开展党员、党务骨干支部书记等培训工作，年内完成相关党建、新建党组织培育活动等。</t>
  </si>
  <si>
    <t>坚持党建引领服务企业，服务人才，为全区党员干部、高层次人才以及新社会阶层人士发挥作用搭建平台和载体，为推动新港区高质量发展作出贡献。</t>
  </si>
  <si>
    <t>打造标杆党组织，开展七一庆祝活动及慰问表彰党员活动，开展书记培训班、党务工作者培训班、党建指导员培训班、党员培训班等党员教育管理工作，规范党员档案管理，持续开展党建创新工作，开展红联共建、企业文化节、四亮主题活动、产业链党建联盟、学习贯彻党的二十大等工作，做好两新党组织组建与培育、困难党组织帮扶、党建带群建工作。</t>
  </si>
  <si>
    <t>打造标杆党组织5个，开展七一庆祝活动一场，开展书记培训班、党务工作者培训班、党建指导员培训班、党员培训班至少10次，整理党员档案140册，开展红联共建、企业文化节、四亮主题活动、产业链党建联盟、学习贯彻党的二十大等活动至少10场。</t>
  </si>
  <si>
    <t>积极履行管党治党第一责任，强化理论学习深度，以高质量党建激活园区动能，高效探索“一核三链”自贸党建机制，以党建引领年度目标任务全面落实。</t>
  </si>
  <si>
    <t>根据市委组织部相关工作要求及年度工作计划等按时完成。</t>
  </si>
  <si>
    <t>控制在预算内</t>
  </si>
  <si>
    <t>以党建推动新港区各项经济指标稳步提升</t>
  </si>
  <si>
    <t>以党建推动新港区社会安定、协调、健康发展</t>
  </si>
  <si>
    <t>100%</t>
  </si>
  <si>
    <t>统计工作奖励资金</t>
  </si>
  <si>
    <t>常年项目</t>
  </si>
  <si>
    <t>岳阳市人民政府办公室《关于印发《岳阳市财源建设奖励若干规定》的通知》(岳政办发〔2021〕26号)</t>
  </si>
  <si>
    <t>成立经费工作管理小组，完善工作经费使用办法，建立工作经费审查机制</t>
  </si>
  <si>
    <t>按企业年度工作情况，合理分配至各企业及统计员</t>
  </si>
  <si>
    <t>提高港区统计指标质量</t>
  </si>
  <si>
    <t>确保年度统计工作有序开展，促进统计数据质量稳步提升</t>
  </si>
  <si>
    <t>选出一定数量的优秀企业及统计员按一定的标准进行奖励</t>
  </si>
  <si>
    <t>统计数据质量明显提升</t>
  </si>
  <si>
    <t>全年时间内高效完成</t>
  </si>
  <si>
    <t>反向促进经济发展</t>
  </si>
  <si>
    <t>企业满意，影响力提升</t>
  </si>
  <si>
    <t>生态环境持续向好</t>
  </si>
  <si>
    <t>长效发展机制</t>
  </si>
  <si>
    <t>企业满意</t>
  </si>
  <si>
    <t>/</t>
  </si>
  <si>
    <t>疫情防控工作经费</t>
  </si>
  <si>
    <t>《关于在城陵矶新港区设置便民核酸采样点的指令》岳新防指令〔2022〕149号、《岳阳市中心城区近期开展常态化区域核酸检测工作方案》的通知（岳新防指〔2022〕155号）、《关于做好新型冠状病毒感染肺炎疫情防控一线工作人员临时性工作补贴发放的通知》（岳政办函〔2022〕8号）、《关于在城陵矶新港区设置便民核酸采样点的指令》岳新防指令〔2022〕149号、《关于在城陵矶新港区设置便民核酸采样点的指令》岳新防指令〔2022〕149号</t>
  </si>
  <si>
    <t>做好2022年疫情防控收尾工作，落实上级最新要求</t>
  </si>
  <si>
    <t>落实国家、省、市相关于要求，做好相关准备工作</t>
  </si>
  <si>
    <t>落实最新防疫要求</t>
  </si>
  <si>
    <t>按照2022年度实际发生的费用分批支付</t>
  </si>
  <si>
    <t>各区政府（管委会）等单位间协同配合工作进一步深化</t>
  </si>
  <si>
    <t>区内企业职工满意</t>
  </si>
  <si>
    <t>安全风险评估经费</t>
  </si>
  <si>
    <t>《湖南省人民政府办公厅关于创建“五好”园区推动新发展阶段园区高质量发展的指导意见》</t>
  </si>
  <si>
    <t>按财政评审结果实施</t>
  </si>
  <si>
    <t>提高港区企业的安全生产水平</t>
  </si>
  <si>
    <t>保障全年区内企业生产工作安全有序进行</t>
  </si>
  <si>
    <t>安全生产水平进一步提升</t>
  </si>
  <si>
    <t>人社公共服务经费</t>
  </si>
  <si>
    <t>中共湖南城陵矶新港区工委会议纪要〔2022〕8号、《岳阳市人社局关于请予支持解决岳阳市人力资源和社会保障局驻湖南城陵矶新港区事务中心所需经费和设备设施的函》</t>
  </si>
  <si>
    <t>100万包干</t>
  </si>
  <si>
    <t>确保市人社局驻新港区事务中心高效履职</t>
  </si>
  <si>
    <t>保障全年区内企业社保办理等工作的有序开展</t>
  </si>
  <si>
    <t>按照区工委会议纪要文件要求做好预算安排</t>
  </si>
  <si>
    <t>有效促进区人社服务工作水平进一步提升</t>
  </si>
  <si>
    <t>新港区派出所费用</t>
  </si>
  <si>
    <t>中共湖南城陵矶新港区工委会议纪要〔2021〕16号</t>
  </si>
  <si>
    <t>120万包干</t>
  </si>
  <si>
    <t>确保区派出所高效履职</t>
  </si>
  <si>
    <t>保障全年区内社会大局安全稳定，推进港区社会治理水平提升</t>
  </si>
  <si>
    <t>按照区财政局相关文件要求做好预算安排</t>
  </si>
  <si>
    <t>有效促进区派出所高效履职</t>
  </si>
  <si>
    <t>相关群众满意，促进社会安全稳定</t>
  </si>
  <si>
    <t>企业及职工满意</t>
  </si>
  <si>
    <t>新港区交警大队费用</t>
  </si>
  <si>
    <t>138万包干</t>
  </si>
  <si>
    <t>确保区交警大队高效履职</t>
  </si>
  <si>
    <t>有效促进区交警大队高效履职</t>
  </si>
  <si>
    <t>云溪区相关部门包干经费</t>
  </si>
  <si>
    <t>确保区两区工作部等相关单位高效履职</t>
  </si>
  <si>
    <t>有效促进两区工作部等相关单位高效履职</t>
  </si>
  <si>
    <t>消防监管平台建设</t>
  </si>
  <si>
    <t>确保市消防支队驻新港区办公室高效履职</t>
  </si>
  <si>
    <t>保障全年区内社会大局安全稳定，推进港区消防工作进一步做实</t>
  </si>
  <si>
    <t>有效促进市消防支队驻新港区办公室高效履职</t>
  </si>
  <si>
    <t>非基建类
招商引资及宣传经费</t>
  </si>
  <si>
    <t>新增项目</t>
  </si>
  <si>
    <t>110</t>
  </si>
  <si>
    <t>1、湖南省人民政府办公厅关于印发《政府招商引资活动管理规定》的通知（湘政办发〔2014〕13号）；
2、岳阳市人民政府办公室关于印发《岳阳市招商引资活动管理规定》的通知（岳政办发〔2014〕21；
3、湖南省人民政府关于积极推进招商引资工作的通知（湘政发〔2017〕28号）</t>
  </si>
  <si>
    <t>湖南城陵矶新港区管理委员会《关于进一步规范财务支出、加强财务管理的通知》（城新港发〔2018〕31号）</t>
  </si>
  <si>
    <t>2023年1月至2023年12月</t>
  </si>
  <si>
    <t>贯彻执行国家国内外贸易及国际经济合作的发展战略，有效推进招商引资和区域合作，为港区招商引资的组织、协调、监督、统计工作提供服务，促进本区招商引资快速发展</t>
  </si>
  <si>
    <t>积极参加省厅及市委、市政府举办的系列招商活动、推介会及其他自办的专题招商活动，配合完成新港区项目目标任务。</t>
  </si>
  <si>
    <t>1、完成新引进产业项目20个，合同引资额220亿元的目标，力争引进1家世界500强企业；
2、制订并印发新版招商引资宣传手册1000册；
3、参与省市重大节会，新港区做专题推介不少于2次</t>
  </si>
  <si>
    <t>1、预算执行率100%；
2、省市重大招商活动按计划参加率100%</t>
  </si>
  <si>
    <t>专题招商活动按计划时间完成率100%</t>
  </si>
  <si>
    <t>按财政预算实施</t>
  </si>
  <si>
    <t>完成新引进产业项目20个，合同引资额220亿元的目标</t>
  </si>
  <si>
    <t>提升新港区在企业中的知名度影响力</t>
  </si>
  <si>
    <t>投资企业环保达标率100%</t>
  </si>
  <si>
    <t>符合国家支持的新兴产业目录</t>
  </si>
  <si>
    <t>服务单位满意率≥95%</t>
  </si>
  <si>
    <t>非基建类
财源建设奖励资金</t>
  </si>
  <si>
    <t>105175</t>
  </si>
  <si>
    <t>签订的招商合同</t>
  </si>
  <si>
    <t>实施财源建设扶持政策，对重点税源企业拢聚税源、增加地方税收等方面进行扶持和奖励，调动企业纳税积极性，稳定我区存量税源、拢聚增量税源。确保全区财政收入预算和收入增长目标的顺利完成。</t>
  </si>
  <si>
    <t>加快项目建设进度，争取早日投产运营</t>
  </si>
  <si>
    <t>高新产业园厂房协议入住率75%</t>
  </si>
  <si>
    <t>租厂房项目实现投产</t>
  </si>
  <si>
    <t>年度内完成</t>
  </si>
  <si>
    <t>吸引相关企业落地投资，带动整体经济发展</t>
  </si>
  <si>
    <t>实现高效率、低消耗，符合“坚持环境保护、节能减排”的规划原则，保护生态环境</t>
  </si>
  <si>
    <t>实现企业可持续发展</t>
  </si>
  <si>
    <t>非基建类
重点产业项目创新补贴</t>
  </si>
  <si>
    <t>20000</t>
  </si>
  <si>
    <t>1、推进产业基础再造，围绕龙头企业开展产业链招商；
2、加快电子信息、新能源、新材料、智能制造、商贸物流产业链的发展。</t>
  </si>
  <si>
    <t>1.签约电子信息链上企业5家；
2、签约新能源、新材料链上企业5家;    3.签约装备制造链上企业5家；                4.签约商贸物流链上企业5家</t>
  </si>
  <si>
    <t xml:space="preserve">建立主要产业链长制，提高产业层次水平，加快发展优势产业链；
</t>
  </si>
  <si>
    <t>大大增加港区GDP，并能带动上下游产业链产值；为港区大幅增加税收；吸引配套企业建立，产业链更加完善，同时能提供大量就业机会</t>
  </si>
  <si>
    <t xml:space="preserve">财政评审、财务审计、绩效评价等中介服务
</t>
  </si>
  <si>
    <t>《财政支出绩效评价管理暂行办法》(财预[2009]76号)</t>
  </si>
  <si>
    <t>港区及部门制订的制度</t>
  </si>
  <si>
    <t>2023.1-2023.12</t>
  </si>
  <si>
    <t>突出公共性和公益性，重点考虑、优先安排与改善民生密切相关、有利于转变政府职能的领域和项目，明确权利义务，切实提高财政资金使用效率</t>
  </si>
  <si>
    <t>目标1、按期完成重点项目结算评审复审工作；
目标2、按期完成各项财务审计；
目标3、及时完成绩效评价工作</t>
  </si>
  <si>
    <t>1、完成5个重点项目的结算评审复审工作；
2、完成2个财务审计；
3、完成2个绩效评价工作</t>
  </si>
  <si>
    <t>1、不断提高结算评审工作质量，误差率在3%内；
2、财务审计报告书写规范；
3、绩效评价客观、公正等</t>
  </si>
  <si>
    <t>按计划时间完成率≥92%</t>
  </si>
  <si>
    <t>1、严格按财政预算实施；
2、严格遵守政府采购程序</t>
  </si>
  <si>
    <t>支持中介机构做大做强</t>
  </si>
  <si>
    <t>提高社会人员就业率</t>
  </si>
  <si>
    <t>支持生态保护</t>
  </si>
  <si>
    <t>对港区建设具有长期持续的影响</t>
  </si>
  <si>
    <t>被服务对象满意率不低于95%</t>
  </si>
  <si>
    <t>财政信息化建设</t>
  </si>
  <si>
    <t>《岳阳市市本级政务信息化项目建设管理暂行办法》（岳政办发〔2021〕2号）</t>
  </si>
  <si>
    <t>按期完成财政项目建设管理一体化系统的建立</t>
  </si>
  <si>
    <t>实现财政投资评审数据库建立</t>
  </si>
  <si>
    <t>不断提高评审工作效率，完成造价指标库；</t>
  </si>
  <si>
    <t>//</t>
  </si>
  <si>
    <t xml:space="preserve">严格按财政预算实施；
</t>
  </si>
  <si>
    <t>财税综合信息平台建设</t>
  </si>
  <si>
    <t>湖南省人民政府办公厅《关于服务“三高四新”财源建设工程进一步推进财税综合信息共享体系建设的实施意见》（湘政办发[2021]65号）</t>
  </si>
  <si>
    <t>岳阳市财税综合信息平台建设方案</t>
  </si>
  <si>
    <t>2022.1-2022.12</t>
  </si>
  <si>
    <t>充分依托岳阳市云中心硬件与网络资源，整合利用市县各级涉税涉费部门和单位的财税综合信息资源，在2022年建成省、市、区县三级互通、数据共享、管理精准、运转高效、服务优质的市县一体化财税综合信息共享平台。</t>
  </si>
  <si>
    <t>目标1：完成财税综合信息平台立项、设计、评审、采购、招投标工作。
目标2：完成系统部署，以及省、市平台对接工作</t>
  </si>
  <si>
    <t>1、完成财源建设目标进度监控建设；
2、完成亩均指标设置管理
3、完成企业亩均指标监控</t>
  </si>
  <si>
    <t>以亩产税收为核心，建立园区企业帮扶管理机制。通过提供任务测算，辖区企业画像分析，企业亩均税收监控，企业帮扶措施管理等功能，为全市园区开展财源建设工作，提供信息支撑。</t>
  </si>
  <si>
    <t>按计划时间完成率≥95%</t>
  </si>
  <si>
    <t>培植财源、涵养税源，提高经济发展含金量。</t>
  </si>
  <si>
    <t>防范税收风险</t>
  </si>
  <si>
    <t>为服务“三高四新”财源建设工程工作，提供强大的大数据与信息化支撑。</t>
  </si>
  <si>
    <t>金融政策补贴</t>
  </si>
  <si>
    <t>《湖南城陵矶新港区鼓励和支持企业上市若干政策措施（试行）》</t>
  </si>
  <si>
    <t>港区制定的政策</t>
  </si>
  <si>
    <t>2021.8-2023.8</t>
  </si>
  <si>
    <t>突出公共性和公益性，重点考虑推进企业上市、挂牌工作，有利于转变政府职能的领域和项目，明确权利义务，切实提高财政资金使用效率</t>
  </si>
  <si>
    <t>目标1：4家企业在湖南股交所挂牌；
目标2：4家企业进入省上市后备企业；
目标3：1家企业进入湖南省证监局进行辅导</t>
  </si>
  <si>
    <t>1、实现区内4家企业在湖南股交所挂牌，其中2家在科技创新专版进行挂牌；
2、4家企业进入省上市后备企业；
3、1家企业进入湖南省证监局进行辅导</t>
  </si>
  <si>
    <t>1、提高企业上市、挂牌数量；
2、加快推进企业转型升级；
3、拓宽企业融资渠道</t>
  </si>
  <si>
    <t>1、严格按财政预算实施；
2、严格按照新港区制定的政策执行</t>
  </si>
  <si>
    <t>支持企业在资本市场发展，拓宽企业融资渠道</t>
  </si>
  <si>
    <t>提高企业发展质量</t>
  </si>
  <si>
    <t>基础设施建设</t>
  </si>
  <si>
    <t>特定年度预算</t>
  </si>
  <si>
    <t>根据基础设施建设计划确定</t>
  </si>
  <si>
    <t>双控账户由财政直接管理，工程费用支付按流程审批建立工作经费审查机制</t>
  </si>
  <si>
    <t>按项目情况分别制定计划</t>
  </si>
  <si>
    <t>根据党工委要求，按质按量完成基础设施建设</t>
  </si>
  <si>
    <t>按照年度项目建设进度目标完成建设</t>
  </si>
  <si>
    <t>按项目建设进度情况等支付费用</t>
  </si>
  <si>
    <t>基础设施建设质量达到规范要求</t>
  </si>
  <si>
    <t>根据项目进度目标完成建设任务</t>
  </si>
  <si>
    <t>增加固定资产投资</t>
  </si>
  <si>
    <t>提升港区范围基础设施水平</t>
  </si>
  <si>
    <t>社会公众满意</t>
  </si>
  <si>
    <t>施工图审查服务费</t>
  </si>
  <si>
    <t>按照省市文件要求执行</t>
  </si>
  <si>
    <t>财政专项预算资金</t>
  </si>
  <si>
    <t>按年度报建项目情况制定计划</t>
  </si>
  <si>
    <t>按照要求完成施工图审查</t>
  </si>
  <si>
    <t>政府采购施工图审查，提高项目设计质量，减少企业投资压力。通过两设合一、两审合一审查方式，提高效率，切实为企业做好服务工作</t>
  </si>
  <si>
    <t>区内报建项目数量</t>
  </si>
  <si>
    <t>按规范要求进行施工图审查</t>
  </si>
  <si>
    <t>按照施工图审查系统时效完成</t>
  </si>
  <si>
    <t>按照新港区财评结论（编号：2022-660和2021-069）</t>
  </si>
  <si>
    <t>优化营商环境，降低企业负担</t>
  </si>
  <si>
    <t>对设计成果严格把关，提高设计质量</t>
  </si>
  <si>
    <t xml:space="preserve">
第三次国土调查自选专项</t>
  </si>
  <si>
    <t>延续项目</t>
  </si>
  <si>
    <t>132.00</t>
  </si>
  <si>
    <t>根据《国务院关于开展第三次全国土地调查的通知》（国发[2017]48号）、《湖南省人民政府关于切实做好第三次土地调查工作的通知》（湘政发[2018]14号）精神，切实做好新港区第三次国土调查自选专项工作，按照属地管理原则，结合工作任务和需要开展工作</t>
  </si>
  <si>
    <t>根据第三次国土调查自选专项工作招投标方式确定</t>
  </si>
  <si>
    <t>为满足新港区经济社会发展的自然资源管理需要，进一步摸清土地资源家底，合理利用土地资源，提升节约集约用地水平</t>
  </si>
  <si>
    <t>通过开展第三次国土调查自选专项工作，全面查清城乡范围内的每块土地的利用现状和权属状况</t>
  </si>
  <si>
    <t>完成约12.61平方公里1:500城镇地籍调查</t>
  </si>
  <si>
    <t>成果通过全国“三调”办审核，数据持续使用时间10年。</t>
  </si>
  <si>
    <r>
      <rPr>
        <sz val="12"/>
        <rFont val="宋体"/>
        <charset val="134"/>
      </rPr>
      <t>项目成本总额控制在</t>
    </r>
    <r>
      <rPr>
        <sz val="12"/>
        <rFont val="宋体"/>
        <charset val="134"/>
      </rPr>
      <t>188.5万元</t>
    </r>
  </si>
  <si>
    <t>保护土地资源，有效掌握区域范围内土地现状，创造土地收益</t>
  </si>
  <si>
    <t>全面整合自然资源专业信息，立足生态文明体制改革及自然资源管理需求的生态文明体制改革，供给侧结构性改革，乡村振兴战略以及自然资源资产精细化管理提供基础支撑和服务</t>
  </si>
  <si>
    <t>建立基础数据库，促进生态文明建设</t>
  </si>
  <si>
    <t>可长期发挥效益，可持续性良好</t>
  </si>
  <si>
    <t>社会公众满意度达到100%</t>
  </si>
  <si>
    <t>规划编制费用</t>
  </si>
  <si>
    <t>446.00</t>
  </si>
  <si>
    <t>“三定”方案中相应的职能职责-负责建立辖区内国土空间规划体系并监督实施，规划编制计划确定。</t>
  </si>
  <si>
    <r>
      <rPr>
        <sz val="12"/>
        <rFont val="宋体"/>
        <charset val="134"/>
      </rPr>
      <t>参照202</t>
    </r>
    <r>
      <rPr>
        <sz val="12"/>
        <rFont val="宋体"/>
        <charset val="134"/>
      </rPr>
      <t>2</t>
    </r>
    <r>
      <rPr>
        <sz val="12"/>
        <rFont val="宋体"/>
        <charset val="134"/>
      </rPr>
      <t>年规划工作经费标准及结合当前自然资源管理体制</t>
    </r>
  </si>
  <si>
    <t>为新港区层面全面推进生态文明建设和高质量发展奠定空间性基础</t>
  </si>
  <si>
    <t>以岳资规函【2019】21号文件为导向，逐步完善单位工作职能，充分发挥专业人员的技术优势，推进城市规划编制、审查以及相关工作，加大对各规划编制工作的指导力度，尽快完成扩区调整工作，以及区内控规编制工作。</t>
  </si>
  <si>
    <t>根据国土空间规划“三区三线”划定成果完成扩区调区工作；扩区调区后的新增城镇用地的控规编制；</t>
  </si>
  <si>
    <t xml:space="preserve">
审批正确率达100%</t>
  </si>
  <si>
    <t>规划编制成本控制在预算偏差5%以内</t>
  </si>
  <si>
    <t>推动经济结构战略性调整，加快转变经济发展方式</t>
  </si>
  <si>
    <t>按照以人为本的理念推进区域协调发展，缩小地区间基本公共服务和人民生活水平的差距</t>
  </si>
  <si>
    <t>有利于制定实施更有针对性的区域政策和绩效考核评价体系，加强和改善区域调控</t>
  </si>
  <si>
    <t>从源头上扭转生态环境恶化趋势，实现可持续发展;</t>
  </si>
  <si>
    <t>社会公众满意度95%</t>
  </si>
  <si>
    <t>工程审批“帮代办”第三方服务</t>
  </si>
  <si>
    <t>58.00</t>
  </si>
  <si>
    <t>《关于持续推行工程审批帮代办服务的请示》（钱丹青、严菲主任批示）</t>
  </si>
  <si>
    <t>通过电子卖场选定服务商</t>
  </si>
  <si>
    <t>通过持续推行工程审批“帮代办”第三方服务，入园企业对我区营商环境（办理建筑许可）满意度持续向好，产业项目落地加快，办理工程审批手续时长缩短，项目开工建设时间提前</t>
  </si>
  <si>
    <t>完成“帮代办”单项服务200次；
完成项目全周期“帮代办”服务10个；
完成“拿地及开工”项目3个；
完成“两设合一、两审合一”项目2个</t>
  </si>
  <si>
    <t>随机回访满意度90%以上。</t>
  </si>
  <si>
    <t>全年持续服务</t>
  </si>
  <si>
    <t>不超合同金额</t>
  </si>
  <si>
    <t>为企业办理建筑许可提供周到“帮代办”服务</t>
  </si>
  <si>
    <t>接受过“帮代办”服务的企业对我区营商环境满意度持续提高</t>
  </si>
  <si>
    <t>城建档案馆专项经费</t>
  </si>
  <si>
    <t>100.00</t>
  </si>
  <si>
    <t>根据《湖南省档案管理条例》有关要求，结合新港区建设工程验收工作的需求建立城建档案馆</t>
  </si>
  <si>
    <t>资金由财政金融部统一管理，财政评审后实行进度支付</t>
  </si>
  <si>
    <t>2022年8月至2023年6月</t>
  </si>
  <si>
    <t>根据党工委要求，按质按量完成档案馆建设</t>
  </si>
  <si>
    <t>按照档案馆建设进度目标完成建设</t>
  </si>
  <si>
    <t>按档案馆建设进度情况等支付费用</t>
  </si>
  <si>
    <t>档案馆承接业务能力及档案馆基础建设达到规范要求</t>
  </si>
  <si>
    <t>为港区工程建设验收提供专业性指导，并对各部门的档案进行统一管理</t>
  </si>
  <si>
    <t>提高港区范围档案管理的专业性和规范性</t>
  </si>
  <si>
    <t>土地出让服务经费</t>
  </si>
  <si>
    <t>126.00</t>
  </si>
  <si>
    <t>“三定”方案中相应的职能职责-负责辖区内自然资源资产有偿使用工作</t>
  </si>
  <si>
    <t>参照2022年土地出让工作经费标准以及预估2023年土地出让地块宗数</t>
  </si>
  <si>
    <t>吸引重大项目投资，带活新港区经济发展新形势</t>
  </si>
  <si>
    <t>做好2022年土地出让供应计划工作，强化土地供应和节约集约利用工作</t>
  </si>
  <si>
    <t xml:space="preserve">1、2022年完成土地挂牌32宗；
2、完成2022年度23.8亿元土地出让金收入的目标
</t>
  </si>
  <si>
    <t>完成存量土地盘活利用任务100%</t>
  </si>
  <si>
    <t>单宗土地出让服务费控制在6万元以内</t>
  </si>
  <si>
    <t>确保重点产业和保障性安居工程等民生项目用地需求</t>
  </si>
  <si>
    <t>保障了土地出让的有效执行，为各项施工项目奠定了良好基础</t>
  </si>
  <si>
    <t>活跃和促进新港区土地交易市场的健康稳定发展</t>
  </si>
  <si>
    <t>为新港区国民经济发展提供用地保障</t>
  </si>
  <si>
    <t>服务对象满意度达到95%</t>
  </si>
  <si>
    <t>填报部门（盖章）：                                                                                                                                            部门负责人（签名）：</t>
  </si>
  <si>
    <t>附件2-1：</t>
  </si>
  <si>
    <r>
      <rPr>
        <b/>
        <u/>
        <sz val="18"/>
        <rFont val="宋体"/>
        <charset val="134"/>
      </rPr>
      <t>管委会本级</t>
    </r>
    <r>
      <rPr>
        <b/>
        <sz val="18"/>
        <rFont val="宋体"/>
        <charset val="134"/>
      </rPr>
      <t>整体支出预算绩效目标申报表</t>
    </r>
  </si>
  <si>
    <t>单位
编码</t>
  </si>
  <si>
    <t>单位
名称</t>
  </si>
  <si>
    <t>年度预算申请资金</t>
  </si>
  <si>
    <t>部门职能职责概述</t>
  </si>
  <si>
    <t>年度整体绩效目标</t>
  </si>
  <si>
    <t>年度整体绩效指标</t>
  </si>
  <si>
    <t>总额</t>
  </si>
  <si>
    <t>基本
支出</t>
  </si>
  <si>
    <t>项目
支出</t>
  </si>
  <si>
    <t>产出指标</t>
  </si>
  <si>
    <t>效益指标</t>
  </si>
  <si>
    <t>数量指标</t>
  </si>
  <si>
    <t>质量指标</t>
  </si>
  <si>
    <t>时效指标</t>
  </si>
  <si>
    <t>成本指标</t>
  </si>
  <si>
    <t>经济效益指标</t>
  </si>
  <si>
    <t>社会效益指标</t>
  </si>
  <si>
    <t>生态效益指标</t>
  </si>
  <si>
    <t>可持续影响指标</t>
  </si>
  <si>
    <t>社会公众或服务对象满意度</t>
  </si>
  <si>
    <t>湖南城陵矶新港区社会发展部</t>
  </si>
  <si>
    <t>社会发展部（加挂应急管理局、统计局牌子）。负责项目准入、固定资产投资、能源管理、园区办、重点办等工作；负责工业化和信息化管理工作；负责经济数据统计、经济运行分析；按权限负责安全环保、应急管理、平安建设、信访维稳工作；根据授权依法承担人力资源、教育、卫生、文化有关行政审批工作；统筹协调管理驻区公安、交警、城管、应急救援、劳动监察等工作</t>
  </si>
  <si>
    <t>保障我部统计、工信、发改、平安建设、应急、“五好”园区建设等工作有序开展，协助做好交警、派出所、消防等单位的社会治理工作，为港区经济的快速发展提供安全稳定的社会环境</t>
  </si>
  <si>
    <t>按上级要求，做好全年度的平安建设、应急管理、企业统计奖补等工作。</t>
  </si>
  <si>
    <t>高标准完成省、市、区内考核任务，促进经济快速高质量发展</t>
  </si>
  <si>
    <t>年度内高效完成</t>
  </si>
  <si>
    <t>促进经济持续健康发展</t>
  </si>
  <si>
    <t>社会发展和谐稳定</t>
  </si>
  <si>
    <t>建立可持续发展的机制和模式</t>
  </si>
  <si>
    <t>区内企业及职工满意度大于90%</t>
  </si>
  <si>
    <t>招商联络部</t>
  </si>
  <si>
    <t>负责拟订新港区招商引资政策并组织实施；负责牵头组织新港区招商推介、项目考察和签约、招商节会等活动，并承担产业项目的策划、包装、推介和评审、引进、洽谈、签约等工作；负责招商引资信息储备和统计工作；负责对区域内商贸流通行业进行宏观管理，牵头协调整顿和规范市场经济秩序；承担区域内对外经济合作工作，指导外商投资，开展外贸促进活动和外贸促进体系建设。</t>
  </si>
  <si>
    <t>1、促推重大项目，集中力量攻关，进一步提升新港区在企业中的知名度和影响力；
2、开展定向招商，壮大特色产业集群；
3、创新招商方式，在区域开放合作上力求突破；继续完善分行业分地域的招商引资项目库、客商资源库，在全市投促进系统实现资源共享，实现招商部门与外来投资企业的项目无缝对接；
4、加强目标考核，加快签约项目建设进度，推动项目早日落地；
5、加大业务培训，打造一支高素质、专业型招商干部队伍</t>
  </si>
  <si>
    <t xml:space="preserve">1.参与大型的招商活动2个；                     2.完成新引进产业项目20个，合同引资额220亿元的目标，力争引进1家世界500强企业。                    </t>
  </si>
  <si>
    <t>推进产业基础再造，大力发展优势产业链，紧盯“千百十”工程，着力建链补链延链强链、推动产业链与供应链、创新链、人才链、资金链、价值链“六链融合”，全面优化产业生态。</t>
  </si>
  <si>
    <t>1.招商引资目标任务按计划时间完成率100%
2.招商活动按计划时间完成率100%
3.政务及时公开</t>
  </si>
  <si>
    <t>1、严格按财政预算实施，控制率100%以内；           2、严格遵守政府采购程序</t>
  </si>
  <si>
    <t>完成新引进产业项目20个，合同引资额220亿元的目标，力争引进1家世界500强企业。</t>
  </si>
  <si>
    <t>1.提升新港区在企业中的知名度影响力
2.壮大特色产业集群</t>
  </si>
  <si>
    <t>投资企业物理、化学环保指标达标率100%</t>
  </si>
  <si>
    <t>投资企业可持续发展</t>
  </si>
  <si>
    <t>服务单位满意度≥95%</t>
  </si>
  <si>
    <t>财政金融部</t>
  </si>
  <si>
    <t>负责新港区各项财政收支管理，编制预决算并组织执行；负责政府非税收入和政府性基金管理；负责制定区域内行政事业单位国有资产管理规章制度，制定统一的开支标准和支出政策；负责区域内国有企业管理、考核，收取本级企业国有资本收益；负责管理全区各财政专户，审核申报收费项目；负责区域内金融事务监管；负责区域内政府采购、投资评审、审计等工作</t>
  </si>
  <si>
    <t xml:space="preserve">
目标1、深化预算管理、预决算公开、债务管理改革，积极防范和化解政府债务；
目标2、按期完成财政评审；
目标3、有效强化金融风险管控，金融生态环境持续优化；
目标4、加强内部管理，确保干部、资金“两个安全”</t>
  </si>
  <si>
    <t>1、实现公共财政预算收入26亿元；
2、争取省财政厅1亿元引导资金，5亿元新增债券资金；
3、开展2个重点项目绩效评价和1个项目专项审计</t>
  </si>
  <si>
    <t>1、不断提高评审工作质量，检查误差率在3%内；
2、降低非税收入占地方财政收入的比重，低于40%。</t>
  </si>
  <si>
    <t>1、项目及各部门资金拨付及时率100%；
2、按时完成“三区一港五口岸”资料及资金复审工作</t>
  </si>
  <si>
    <t>对企业补贴200万元</t>
  </si>
  <si>
    <t xml:space="preserve">
坚持新增财力向民生和重点项目建设倾斜，优先保障民生和重点项目建设，确保民生和重点项目建设支出及时足额落实到位
 </t>
  </si>
  <si>
    <t>对港区建设具有长期影响</t>
  </si>
  <si>
    <t>1、被服务对象满意率高于95%；
2、群众满意率高于95%</t>
  </si>
  <si>
    <t>开发建设部</t>
  </si>
  <si>
    <t>负责区域内建设项目方案及初步设计的审查，以及建筑面积复核等技术性审查工作；负责拟订区域内征地拆迁和安置工作计划，并协调岳阳楼区、云溪区组织实施；负责对区域内建设项目实施行业管理；负责新港区部分自建项目的设计和质量、安全、进度、档案管理以及工程量核定、资金计划申报，牵头组织自建项目建设过程中的变更管理；负责区域内林地、水务等日常报批工作。依法履行辖区内全民所有土地、矿产、森林、草地、湿地、水等自然资源资产所有者职责和国土空间用途管制职责。负责辖区内自然资源调查监测评价、自然资源统一确权登记工作、自然资源资产有偿使用工作、地质灾害预防和治理、矿产资源开发管理、国土空间生态修复、测绘地理信息管理，负责建立辖区内国土空间规划体系并监督实施，根据授权委托，具体承办辖区内违反自然资源和规划法律法规规章的违法案件的调查取证工作。</t>
  </si>
  <si>
    <t>目标1、完成建设管理项目；
目标2、完成施工图审查；
目标3、完成基础设施建设；目标4、加强土地报征工作，推进土地出让和收储工作
目标5、着力提升规划编制的层次与水平，提高规划执行力；
目标6、严格土地执法监察</t>
  </si>
  <si>
    <t>保障本年度建设、审图等工作按质按量完成；
2022年土地挂牌45宗；完成2022年度285251万元土地出让金的目标任务；按时高质量完成年度规划编制计划；完成年度土地卫片工作</t>
  </si>
  <si>
    <t>保障本年度建设、审图等作按质按量完成；土地问题整改通知到位率达90%；土地出让金、保证金退还、资金缴库及催缴执行率100%；完成项目用地预审任务100%</t>
  </si>
  <si>
    <t>年度内及时完成评审、建设等工作；土地纠纷应诉及时率≥90%
；项目资金支付及时率≥95%</t>
  </si>
  <si>
    <t>控制在预算内，无资金浪费</t>
  </si>
  <si>
    <t>为港区港区发展做好基础建设保障，引进前优质企业，创造经济价值，带动港区经济发展</t>
  </si>
  <si>
    <t>为港区发展做好基础建设保障，引进前优质企业，带动港区经济发展，扩大就业面积，维持港区稳定发展</t>
  </si>
  <si>
    <t>自然资源违法总量减少，维持自然资源的利用现状，符合绿色环保概念</t>
  </si>
  <si>
    <t>依法按程序开发利用土地资源，促进资源可持续利用；自然资源保护力度进一步加强，资源保护和保障的关系得到进一步稳固；打击自然资源违法行为，营造依法科学合理利用国土资源良好氛围，加速港区经济发展；对自然环境改观、减少环境污染，提高社会和民众的认可度</t>
  </si>
  <si>
    <t>1、被维护对象满意率高于95%；
2、群众满意率高于95%</t>
  </si>
  <si>
    <t>党群工作部</t>
  </si>
  <si>
    <t>负责党务工作，推进机关党建、非公党建等业务；负责组织人事、队伍建设、人员录聘、人才工作；负责机构编制工作；负责统战工作，人大、政协联络工作以及建议案、提案办理工作；统筹协调群团工作。</t>
  </si>
  <si>
    <r>
      <rPr>
        <sz val="12"/>
        <rFont val="宋体"/>
        <charset val="134"/>
      </rPr>
      <t>打造“五好园区”建设，积极开展体制机制创新，稳步推进国有企业创新，搭建“人才链”服务人才；弘扬伟大建党精神，举办企业文化节，打造园区党建新亮点；推动新阶联、工商联工作以及2023</t>
    </r>
    <r>
      <rPr>
        <sz val="12"/>
        <rFont val="宋体"/>
        <charset val="134"/>
      </rPr>
      <t>年人大政协提案办理工作。</t>
    </r>
  </si>
  <si>
    <t>完成三区聘用制社会招聘28人，完成公开选调、公开招聘、四海揽才等招聘工作；严格落实岳阳市人才政策，完成各类人才补贴的申报工作；完成党支部书记、党务工作者、党员培训800人次、打造标杆党组织5个，成立产业链联盟3个；完成人大建议14个、政协提案办理11个。</t>
  </si>
  <si>
    <t>健全完善“大工委”下三区统筹的“一委三区”管理机制，积极推动园区机制体制改革；完善“小管委会+大公司”的管理机制，做大做强做优做实区属国有企业，推动创新升级、错位发展；严格落实“人才新政45条”和人才强区建设若干措施，开辟落户、住房、子女就学、金融服务等绿色通道；以高水平党建推动区域高质量发展；人大建议、政协提案办理满意度100%。</t>
  </si>
  <si>
    <t>根据市委组织部、市委编办、市委统战部、市人大政协的工作要求按时完成。</t>
  </si>
  <si>
    <t>坚持党建引领服务企业，服务人才，为全区党员干部、高层次人才以及新社会阶层人士等发挥作用搭建平台和载体，为推动新港区高质量跨越式发展作出贡献。</t>
  </si>
  <si>
    <r>
      <rPr>
        <sz val="12"/>
        <rFont val="宋体"/>
        <charset val="134"/>
      </rPr>
      <t xml:space="preserve">填报部门（盖章）：                                                                                                        </t>
    </r>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部门负责人（签名）：</t>
    </r>
  </si>
</sst>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40">
    <font>
      <sz val="11"/>
      <color indexed="8"/>
      <name val="宋体"/>
      <charset val="1"/>
      <scheme val="minor"/>
    </font>
    <font>
      <sz val="9"/>
      <name val="宋体"/>
      <charset val="134"/>
    </font>
    <font>
      <b/>
      <sz val="16"/>
      <name val="宋体"/>
      <charset val="134"/>
    </font>
    <font>
      <sz val="10"/>
      <name val="宋体"/>
      <charset val="134"/>
    </font>
    <font>
      <b/>
      <u/>
      <sz val="18"/>
      <name val="宋体"/>
      <charset val="134"/>
    </font>
    <font>
      <b/>
      <sz val="18"/>
      <name val="宋体"/>
      <charset val="134"/>
    </font>
    <font>
      <b/>
      <sz val="12"/>
      <name val="宋体"/>
      <charset val="134"/>
    </font>
    <font>
      <sz val="12"/>
      <name val="宋体"/>
      <charset val="134"/>
    </font>
    <font>
      <sz val="10.5"/>
      <name val="宋体"/>
      <charset val="134"/>
    </font>
    <font>
      <sz val="9"/>
      <name val="SimSun"/>
      <charset val="134"/>
    </font>
    <font>
      <b/>
      <sz val="17"/>
      <name val="SimSun"/>
      <charset val="134"/>
    </font>
    <font>
      <b/>
      <sz val="9"/>
      <name val="SimSun"/>
      <charset val="134"/>
    </font>
    <font>
      <b/>
      <sz val="8"/>
      <name val="SimSun"/>
      <charset val="134"/>
    </font>
    <font>
      <b/>
      <sz val="7"/>
      <name val="SimSun"/>
      <charset val="134"/>
    </font>
    <font>
      <sz val="7"/>
      <name val="SimSun"/>
      <charset val="134"/>
    </font>
    <font>
      <b/>
      <sz val="19"/>
      <name val="SimSun"/>
      <charset val="134"/>
    </font>
    <font>
      <sz val="8"/>
      <name val="SimSun"/>
      <charset val="134"/>
    </font>
    <font>
      <b/>
      <sz val="15"/>
      <name val="SimSun"/>
      <charset val="134"/>
    </font>
    <font>
      <sz val="11"/>
      <name val="SimSun"/>
      <charset val="134"/>
    </font>
    <font>
      <b/>
      <sz val="20"/>
      <name val="SimSun"/>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indexed="9"/>
        <bgColor indexed="64"/>
      </patternFill>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style="thin">
        <color auto="1"/>
      </top>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20" fillId="0" borderId="0" applyFont="0" applyFill="0" applyBorder="0" applyAlignment="0" applyProtection="0">
      <alignment vertical="center"/>
    </xf>
    <xf numFmtId="0" fontId="21" fillId="4" borderId="0" applyNumberFormat="0" applyBorder="0" applyAlignment="0" applyProtection="0">
      <alignment vertical="center"/>
    </xf>
    <xf numFmtId="0" fontId="22" fillId="5" borderId="11" applyNumberFormat="0" applyAlignment="0" applyProtection="0">
      <alignment vertical="center"/>
    </xf>
    <xf numFmtId="44" fontId="20" fillId="0" borderId="0" applyFont="0" applyFill="0" applyBorder="0" applyAlignment="0" applyProtection="0">
      <alignment vertical="center"/>
    </xf>
    <xf numFmtId="41" fontId="20" fillId="0" borderId="0" applyFont="0" applyFill="0" applyBorder="0" applyAlignment="0" applyProtection="0">
      <alignment vertical="center"/>
    </xf>
    <xf numFmtId="0" fontId="21" fillId="6" borderId="0" applyNumberFormat="0" applyBorder="0" applyAlignment="0" applyProtection="0">
      <alignment vertical="center"/>
    </xf>
    <xf numFmtId="0" fontId="23" fillId="7" borderId="0" applyNumberFormat="0" applyBorder="0" applyAlignment="0" applyProtection="0">
      <alignment vertical="center"/>
    </xf>
    <xf numFmtId="43" fontId="20" fillId="0" borderId="0" applyFont="0" applyFill="0" applyBorder="0" applyAlignment="0" applyProtection="0">
      <alignment vertical="center"/>
    </xf>
    <xf numFmtId="0" fontId="24" fillId="8" borderId="0" applyNumberFormat="0" applyBorder="0" applyAlignment="0" applyProtection="0">
      <alignment vertical="center"/>
    </xf>
    <xf numFmtId="0" fontId="25" fillId="0" borderId="0" applyNumberFormat="0" applyFill="0" applyBorder="0" applyAlignment="0" applyProtection="0">
      <alignment vertical="center"/>
    </xf>
    <xf numFmtId="9" fontId="2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0" fillId="9" borderId="12" applyNumberFormat="0" applyFont="0" applyAlignment="0" applyProtection="0">
      <alignment vertical="center"/>
    </xf>
    <xf numFmtId="0" fontId="24" fillId="10"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3" applyNumberFormat="0" applyFill="0" applyAlignment="0" applyProtection="0">
      <alignment vertical="center"/>
    </xf>
    <xf numFmtId="0" fontId="32" fillId="0" borderId="13" applyNumberFormat="0" applyFill="0" applyAlignment="0" applyProtection="0">
      <alignment vertical="center"/>
    </xf>
    <xf numFmtId="0" fontId="24" fillId="11" borderId="0" applyNumberFormat="0" applyBorder="0" applyAlignment="0" applyProtection="0">
      <alignment vertical="center"/>
    </xf>
    <xf numFmtId="0" fontId="27" fillId="0" borderId="14" applyNumberFormat="0" applyFill="0" applyAlignment="0" applyProtection="0">
      <alignment vertical="center"/>
    </xf>
    <xf numFmtId="0" fontId="24" fillId="12" borderId="0" applyNumberFormat="0" applyBorder="0" applyAlignment="0" applyProtection="0">
      <alignment vertical="center"/>
    </xf>
    <xf numFmtId="0" fontId="33" fillId="13" borderId="15" applyNumberFormat="0" applyAlignment="0" applyProtection="0">
      <alignment vertical="center"/>
    </xf>
    <xf numFmtId="0" fontId="34" fillId="13" borderId="11" applyNumberFormat="0" applyAlignment="0" applyProtection="0">
      <alignment vertical="center"/>
    </xf>
    <xf numFmtId="0" fontId="35" fillId="14" borderId="16" applyNumberFormat="0" applyAlignment="0" applyProtection="0">
      <alignment vertical="center"/>
    </xf>
    <xf numFmtId="0" fontId="21" fillId="15" borderId="0" applyNumberFormat="0" applyBorder="0" applyAlignment="0" applyProtection="0">
      <alignment vertical="center"/>
    </xf>
    <xf numFmtId="0" fontId="24" fillId="16" borderId="0" applyNumberFormat="0" applyBorder="0" applyAlignment="0" applyProtection="0">
      <alignment vertical="center"/>
    </xf>
    <xf numFmtId="0" fontId="36" fillId="0" borderId="17" applyNumberFormat="0" applyFill="0" applyAlignment="0" applyProtection="0">
      <alignment vertical="center"/>
    </xf>
    <xf numFmtId="0" fontId="37" fillId="0" borderId="18" applyNumberFormat="0" applyFill="0" applyAlignment="0" applyProtection="0">
      <alignment vertical="center"/>
    </xf>
    <xf numFmtId="0" fontId="38" fillId="17" borderId="0" applyNumberFormat="0" applyBorder="0" applyAlignment="0" applyProtection="0">
      <alignment vertical="center"/>
    </xf>
    <xf numFmtId="0" fontId="39" fillId="18" borderId="0" applyNumberFormat="0" applyBorder="0" applyAlignment="0" applyProtection="0">
      <alignment vertical="center"/>
    </xf>
    <xf numFmtId="0" fontId="21" fillId="19" borderId="0" applyNumberFormat="0" applyBorder="0" applyAlignment="0" applyProtection="0">
      <alignment vertical="center"/>
    </xf>
    <xf numFmtId="0" fontId="24"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4" fillId="29" borderId="0" applyNumberFormat="0" applyBorder="0" applyAlignment="0" applyProtection="0">
      <alignment vertical="center"/>
    </xf>
    <xf numFmtId="0" fontId="21"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1" fillId="33" borderId="0" applyNumberFormat="0" applyBorder="0" applyAlignment="0" applyProtection="0">
      <alignment vertical="center"/>
    </xf>
    <xf numFmtId="0" fontId="24" fillId="34" borderId="0" applyNumberFormat="0" applyBorder="0" applyAlignment="0" applyProtection="0">
      <alignment vertical="center"/>
    </xf>
    <xf numFmtId="0" fontId="20" fillId="0" borderId="0">
      <alignment vertical="center"/>
    </xf>
    <xf numFmtId="0" fontId="7" fillId="0" borderId="0">
      <alignment vertical="center"/>
    </xf>
  </cellStyleXfs>
  <cellXfs count="88">
    <xf numFmtId="0" fontId="0" fillId="0" borderId="0" xfId="0" applyFont="1" applyBorder="1">
      <alignment vertical="center"/>
    </xf>
    <xf numFmtId="0" fontId="1" fillId="0" borderId="0" xfId="0" applyFont="1" applyFill="1" applyBorder="1" applyAlignment="1"/>
    <xf numFmtId="0" fontId="2" fillId="0" borderId="0" xfId="0" applyFont="1" applyFill="1" applyBorder="1" applyAlignment="1">
      <alignment horizontal="left" vertical="center"/>
    </xf>
    <xf numFmtId="0" fontId="3" fillId="0" borderId="0" xfId="0" applyFont="1" applyFill="1" applyBorder="1" applyAlignment="1">
      <alignment horizontal="center" vertical="center"/>
    </xf>
    <xf numFmtId="0" fontId="3" fillId="0" borderId="0" xfId="0" applyNumberFormat="1" applyFont="1" applyFill="1" applyBorder="1" applyAlignment="1">
      <alignment horizontal="center" vertical="center"/>
    </xf>
    <xf numFmtId="0" fontId="4" fillId="0" borderId="0"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xf>
    <xf numFmtId="0" fontId="6" fillId="0" borderId="2" xfId="0" applyNumberFormat="1" applyFont="1" applyFill="1" applyBorder="1" applyAlignment="1" applyProtection="1">
      <alignment horizontal="center" vertical="center"/>
    </xf>
    <xf numFmtId="0" fontId="6" fillId="0" borderId="3"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7" fillId="0" borderId="3"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4" fontId="7" fillId="0" borderId="2" xfId="0"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49" fontId="7" fillId="0" borderId="1" xfId="0" applyNumberFormat="1" applyFont="1" applyFill="1" applyBorder="1" applyAlignment="1" applyProtection="1">
      <alignment horizontal="left" vertical="center" wrapText="1"/>
    </xf>
    <xf numFmtId="49" fontId="7" fillId="0" borderId="2" xfId="0" applyNumberFormat="1" applyFont="1" applyFill="1" applyBorder="1" applyAlignment="1" applyProtection="1">
      <alignment horizontal="left" vertical="center" wrapText="1"/>
    </xf>
    <xf numFmtId="49" fontId="7" fillId="0" borderId="1" xfId="0" applyNumberFormat="1" applyFont="1" applyFill="1" applyBorder="1" applyAlignment="1" applyProtection="1">
      <alignment horizontal="center" vertical="center" wrapText="1"/>
    </xf>
    <xf numFmtId="49" fontId="7" fillId="0" borderId="2" xfId="0" applyNumberFormat="1" applyFont="1" applyFill="1" applyBorder="1" applyAlignment="1" applyProtection="1">
      <alignment horizontal="center" vertical="center" wrapText="1"/>
    </xf>
    <xf numFmtId="49" fontId="7" fillId="2" borderId="1" xfId="50" applyNumberFormat="1" applyFont="1" applyFill="1" applyBorder="1" applyAlignment="1" applyProtection="1">
      <alignment horizontal="center" vertical="center" wrapText="1"/>
    </xf>
    <xf numFmtId="0" fontId="7" fillId="0" borderId="6" xfId="0" applyFont="1" applyFill="1" applyBorder="1" applyAlignment="1">
      <alignment horizontal="left" vertical="center"/>
    </xf>
    <xf numFmtId="0" fontId="7" fillId="0" borderId="7" xfId="0" applyFont="1" applyFill="1" applyBorder="1" applyAlignment="1">
      <alignment horizontal="right" vertical="center"/>
    </xf>
    <xf numFmtId="0" fontId="6" fillId="0" borderId="1" xfId="0" applyNumberFormat="1" applyFont="1" applyFill="1" applyBorder="1" applyAlignment="1" applyProtection="1">
      <alignment vertical="center" wrapText="1"/>
    </xf>
    <xf numFmtId="176" fontId="7" fillId="0" borderId="1" xfId="0" applyNumberFormat="1" applyFont="1" applyFill="1" applyBorder="1" applyAlignment="1" applyProtection="1">
      <alignment horizontal="left" vertical="center" wrapText="1"/>
    </xf>
    <xf numFmtId="177" fontId="7" fillId="0" borderId="2" xfId="0" applyNumberFormat="1" applyFont="1" applyFill="1" applyBorder="1" applyAlignment="1" applyProtection="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49" fontId="7" fillId="0" borderId="1" xfId="49" applyNumberFormat="1" applyFont="1" applyFill="1" applyBorder="1" applyAlignment="1" applyProtection="1">
      <alignment horizontal="left" vertical="center" wrapText="1"/>
    </xf>
    <xf numFmtId="4" fontId="7" fillId="0" borderId="2" xfId="0" applyNumberFormat="1" applyFont="1" applyFill="1" applyBorder="1" applyAlignment="1" applyProtection="1">
      <alignment horizontal="left" vertical="center" wrapText="1"/>
    </xf>
    <xf numFmtId="49" fontId="7" fillId="0" borderId="10" xfId="0" applyNumberFormat="1" applyFont="1" applyFill="1" applyBorder="1" applyAlignment="1" applyProtection="1">
      <alignment horizontal="left" vertical="center" wrapText="1"/>
    </xf>
    <xf numFmtId="0" fontId="8" fillId="0" borderId="0" xfId="0" applyFont="1" applyFill="1" applyBorder="1" applyAlignment="1">
      <alignment horizontal="justify" vertical="center"/>
    </xf>
    <xf numFmtId="0" fontId="8" fillId="0" borderId="0" xfId="0" applyFont="1" applyFill="1" applyBorder="1" applyAlignment="1"/>
    <xf numFmtId="0" fontId="7" fillId="0" borderId="7" xfId="0" applyFont="1" applyFill="1" applyBorder="1" applyAlignment="1">
      <alignment horizontal="center" vertical="center"/>
    </xf>
    <xf numFmtId="0" fontId="6" fillId="0" borderId="1" xfId="0" applyNumberFormat="1" applyFont="1" applyFill="1" applyBorder="1" applyAlignment="1" applyProtection="1">
      <alignment horizontal="left" vertical="center" wrapText="1"/>
    </xf>
    <xf numFmtId="0" fontId="7" fillId="0" borderId="5" xfId="0" applyFont="1" applyFill="1" applyBorder="1" applyAlignment="1">
      <alignment horizontal="left" vertical="center"/>
    </xf>
    <xf numFmtId="49" fontId="7" fillId="0" borderId="3" xfId="0" applyNumberFormat="1" applyFont="1" applyFill="1" applyBorder="1" applyAlignment="1" applyProtection="1">
      <alignment horizontal="center" vertical="center" wrapText="1"/>
    </xf>
    <xf numFmtId="0" fontId="9" fillId="0" borderId="0" xfId="0" applyFont="1" applyBorder="1" applyAlignment="1">
      <alignment vertical="center" wrapText="1"/>
    </xf>
    <xf numFmtId="0" fontId="10" fillId="0" borderId="0" xfId="0" applyFont="1" applyBorder="1" applyAlignment="1">
      <alignment horizontal="center" vertical="center" wrapText="1"/>
    </xf>
    <xf numFmtId="0" fontId="11" fillId="0" borderId="0" xfId="0" applyFont="1" applyBorder="1" applyAlignment="1">
      <alignment vertical="center" wrapText="1"/>
    </xf>
    <xf numFmtId="0" fontId="12" fillId="0" borderId="8" xfId="0" applyFont="1" applyBorder="1" applyAlignment="1">
      <alignment horizontal="center" vertical="center" wrapText="1"/>
    </xf>
    <xf numFmtId="0" fontId="13" fillId="0" borderId="8" xfId="0" applyFont="1" applyBorder="1" applyAlignment="1">
      <alignment vertical="center" wrapText="1"/>
    </xf>
    <xf numFmtId="0" fontId="13" fillId="0" borderId="8" xfId="0" applyFont="1" applyBorder="1" applyAlignment="1">
      <alignment horizontal="center" vertical="center" wrapText="1"/>
    </xf>
    <xf numFmtId="4" fontId="13" fillId="0" borderId="8" xfId="0" applyNumberFormat="1" applyFont="1" applyBorder="1" applyAlignment="1">
      <alignment vertical="center" wrapText="1"/>
    </xf>
    <xf numFmtId="0" fontId="13" fillId="0" borderId="8" xfId="0" applyFont="1" applyBorder="1" applyAlignment="1">
      <alignment horizontal="left" vertical="center" wrapText="1"/>
    </xf>
    <xf numFmtId="0" fontId="14" fillId="3" borderId="8" xfId="0" applyFont="1" applyFill="1" applyBorder="1" applyAlignment="1">
      <alignment horizontal="left" vertical="center" wrapText="1"/>
    </xf>
    <xf numFmtId="4" fontId="14" fillId="0" borderId="8" xfId="0" applyNumberFormat="1" applyFont="1" applyBorder="1" applyAlignment="1">
      <alignment vertical="center" wrapText="1"/>
    </xf>
    <xf numFmtId="0" fontId="9" fillId="0" borderId="0" xfId="0" applyFont="1" applyBorder="1" applyAlignment="1">
      <alignment horizontal="right" vertical="center" wrapText="1"/>
    </xf>
    <xf numFmtId="0" fontId="11" fillId="0" borderId="0" xfId="0" applyFont="1" applyBorder="1" applyAlignment="1">
      <alignment horizontal="right" vertical="center" wrapText="1"/>
    </xf>
    <xf numFmtId="0" fontId="14" fillId="0" borderId="8" xfId="0" applyFont="1" applyBorder="1" applyAlignment="1">
      <alignment vertical="center" wrapText="1"/>
    </xf>
    <xf numFmtId="0" fontId="13" fillId="3" borderId="8" xfId="0" applyFont="1" applyFill="1" applyBorder="1" applyAlignment="1">
      <alignment horizontal="left" vertical="center" wrapText="1"/>
    </xf>
    <xf numFmtId="4" fontId="14" fillId="0" borderId="8" xfId="0" applyNumberFormat="1" applyFont="1" applyBorder="1" applyAlignment="1">
      <alignment horizontal="right" vertical="center" wrapText="1"/>
    </xf>
    <xf numFmtId="0" fontId="13" fillId="3" borderId="8" xfId="0" applyFont="1" applyFill="1" applyBorder="1" applyAlignment="1">
      <alignment vertical="center" wrapText="1"/>
    </xf>
    <xf numFmtId="0" fontId="14" fillId="3" borderId="8" xfId="0" applyFont="1" applyFill="1" applyBorder="1" applyAlignment="1">
      <alignment horizontal="center" vertical="center" wrapText="1"/>
    </xf>
    <xf numFmtId="0" fontId="14" fillId="3" borderId="8" xfId="0" applyFont="1" applyFill="1" applyBorder="1" applyAlignment="1">
      <alignment vertical="center" wrapText="1"/>
    </xf>
    <xf numFmtId="4" fontId="14" fillId="3" borderId="8" xfId="0" applyNumberFormat="1" applyFont="1" applyFill="1" applyBorder="1" applyAlignment="1">
      <alignment vertical="center" wrapText="1"/>
    </xf>
    <xf numFmtId="0" fontId="9" fillId="0" borderId="8" xfId="0" applyFont="1" applyBorder="1" applyAlignment="1">
      <alignment vertical="center" wrapText="1"/>
    </xf>
    <xf numFmtId="4" fontId="13" fillId="0" borderId="8" xfId="0" applyNumberFormat="1" applyFont="1" applyBorder="1" applyAlignment="1">
      <alignment horizontal="right" vertical="center" wrapText="1"/>
    </xf>
    <xf numFmtId="0" fontId="15" fillId="0" borderId="0" xfId="0" applyFont="1" applyBorder="1" applyAlignment="1">
      <alignment horizontal="center" vertical="center" wrapText="1"/>
    </xf>
    <xf numFmtId="0" fontId="13" fillId="3" borderId="8" xfId="0" applyFont="1" applyFill="1" applyBorder="1" applyAlignment="1">
      <alignment horizontal="center" vertical="center" wrapText="1"/>
    </xf>
    <xf numFmtId="0" fontId="16" fillId="0" borderId="0" xfId="0" applyFont="1" applyBorder="1" applyAlignment="1">
      <alignment vertical="center" wrapText="1"/>
    </xf>
    <xf numFmtId="0" fontId="14" fillId="0" borderId="0" xfId="0" applyFont="1" applyBorder="1" applyAlignment="1">
      <alignment vertical="center" wrapText="1"/>
    </xf>
    <xf numFmtId="0" fontId="13" fillId="0" borderId="0" xfId="0" applyFont="1" applyBorder="1" applyAlignment="1">
      <alignment vertical="center" wrapText="1"/>
    </xf>
    <xf numFmtId="4" fontId="13" fillId="3" borderId="8" xfId="0" applyNumberFormat="1" applyFont="1" applyFill="1" applyBorder="1" applyAlignment="1">
      <alignment vertical="center" wrapText="1"/>
    </xf>
    <xf numFmtId="0" fontId="9" fillId="0" borderId="0" xfId="0" applyFont="1" applyBorder="1" applyAlignment="1">
      <alignment horizontal="center" vertical="center" wrapText="1"/>
    </xf>
    <xf numFmtId="0" fontId="11" fillId="0" borderId="0" xfId="0" applyFont="1" applyBorder="1" applyAlignment="1">
      <alignment horizontal="left" vertical="center" wrapText="1"/>
    </xf>
    <xf numFmtId="0" fontId="12" fillId="0" borderId="8" xfId="0" applyFont="1" applyBorder="1" applyAlignment="1">
      <alignment vertical="center" wrapText="1"/>
    </xf>
    <xf numFmtId="4" fontId="12" fillId="0" borderId="8" xfId="0" applyNumberFormat="1" applyFont="1" applyBorder="1" applyAlignment="1">
      <alignment vertical="center" wrapText="1"/>
    </xf>
    <xf numFmtId="0" fontId="16" fillId="0" borderId="8" xfId="0" applyFont="1" applyBorder="1" applyAlignment="1">
      <alignment vertical="center" wrapText="1"/>
    </xf>
    <xf numFmtId="0" fontId="12" fillId="3" borderId="8" xfId="0" applyFont="1" applyFill="1" applyBorder="1" applyAlignment="1">
      <alignment horizontal="left" vertical="center" wrapText="1"/>
    </xf>
    <xf numFmtId="4" fontId="12" fillId="3" borderId="8" xfId="0" applyNumberFormat="1" applyFont="1" applyFill="1" applyBorder="1" applyAlignment="1">
      <alignment vertical="center" wrapText="1"/>
    </xf>
    <xf numFmtId="0" fontId="16" fillId="3" borderId="8" xfId="0" applyFont="1" applyFill="1" applyBorder="1" applyAlignment="1">
      <alignment horizontal="center" vertical="center" wrapText="1"/>
    </xf>
    <xf numFmtId="0" fontId="16" fillId="3" borderId="8" xfId="0" applyFont="1" applyFill="1" applyBorder="1" applyAlignment="1">
      <alignment horizontal="left" vertical="center" wrapText="1"/>
    </xf>
    <xf numFmtId="0" fontId="16" fillId="3" borderId="8" xfId="0" applyFont="1" applyFill="1" applyBorder="1" applyAlignment="1">
      <alignment vertical="center" wrapText="1"/>
    </xf>
    <xf numFmtId="4" fontId="16" fillId="0" borderId="8" xfId="0" applyNumberFormat="1" applyFont="1" applyBorder="1" applyAlignment="1">
      <alignment vertical="center" wrapText="1"/>
    </xf>
    <xf numFmtId="4" fontId="16" fillId="3" borderId="8" xfId="0" applyNumberFormat="1" applyFont="1" applyFill="1" applyBorder="1" applyAlignment="1">
      <alignment vertical="center" wrapText="1"/>
    </xf>
    <xf numFmtId="0" fontId="12" fillId="3" borderId="8" xfId="0" applyFont="1" applyFill="1" applyBorder="1" applyAlignment="1">
      <alignment vertical="center" wrapText="1"/>
    </xf>
    <xf numFmtId="0" fontId="14" fillId="0" borderId="8" xfId="0" applyFont="1" applyBorder="1" applyAlignment="1">
      <alignment horizontal="left" vertical="center" wrapText="1"/>
    </xf>
    <xf numFmtId="0" fontId="17" fillId="0" borderId="0" xfId="0" applyFont="1" applyBorder="1" applyAlignment="1">
      <alignment horizontal="center" vertical="center" wrapText="1"/>
    </xf>
    <xf numFmtId="0" fontId="11" fillId="0" borderId="8" xfId="0" applyFont="1" applyBorder="1" applyAlignment="1">
      <alignment horizontal="left" vertical="center" wrapText="1"/>
    </xf>
    <xf numFmtId="0" fontId="18" fillId="0" borderId="8" xfId="0" applyFont="1" applyBorder="1" applyAlignment="1">
      <alignment horizontal="center" vertical="center" wrapText="1"/>
    </xf>
    <xf numFmtId="0" fontId="18" fillId="0" borderId="8" xfId="0" applyFont="1" applyBorder="1" applyAlignment="1">
      <alignment horizontal="left" vertical="center" wrapText="1"/>
    </xf>
    <xf numFmtId="0" fontId="18" fillId="3" borderId="8" xfId="0" applyFont="1" applyFill="1" applyBorder="1" applyAlignment="1">
      <alignment horizontal="left" vertical="center" wrapText="1"/>
    </xf>
    <xf numFmtId="0" fontId="19" fillId="0" borderId="0" xfId="0" applyFont="1" applyBorder="1" applyAlignment="1">
      <alignment horizontal="center" vertical="center" wrapText="1"/>
    </xf>
    <xf numFmtId="0" fontId="17" fillId="0" borderId="0" xfId="0" applyFont="1" applyBorder="1" applyAlignment="1">
      <alignment vertical="center" wrapText="1"/>
    </xf>
    <xf numFmtId="0" fontId="17" fillId="0" borderId="0" xfId="0" applyFont="1" applyBorder="1" applyAlignment="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2"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7" Type="http://schemas.openxmlformats.org/officeDocument/2006/relationships/sharedStrings" Target="sharedStrings.xml"/><Relationship Id="rId26" Type="http://schemas.openxmlformats.org/officeDocument/2006/relationships/styles" Target="styles.xml"/><Relationship Id="rId25" Type="http://schemas.openxmlformats.org/officeDocument/2006/relationships/theme" Target="theme/theme1.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workbookViewId="0">
      <selection activeCell="A1" sqref="A1:I1"/>
    </sheetView>
  </sheetViews>
  <sheetFormatPr defaultColWidth="9" defaultRowHeight="13.5" outlineLevelRow="7"/>
  <cols>
    <col min="1" max="1" width="3.66666666666667" customWidth="1"/>
    <col min="2" max="2" width="3.8" customWidth="1"/>
    <col min="3" max="3" width="4.61666666666667" customWidth="1"/>
    <col min="4" max="4" width="19.2666666666667" customWidth="1"/>
    <col min="5" max="11" width="9.76666666666667" customWidth="1"/>
  </cols>
  <sheetData>
    <row r="1" ht="64.05" customHeight="1" spans="1:9">
      <c r="A1" s="85" t="s">
        <v>0</v>
      </c>
      <c r="B1" s="85"/>
      <c r="C1" s="85"/>
      <c r="D1" s="85"/>
      <c r="E1" s="85"/>
      <c r="F1" s="85"/>
      <c r="G1" s="85"/>
      <c r="H1" s="85"/>
      <c r="I1" s="85"/>
    </row>
    <row r="2" ht="20.35" customHeight="1" spans="1:9">
      <c r="A2" s="41"/>
      <c r="B2" s="41"/>
      <c r="C2" s="41"/>
      <c r="D2" s="41"/>
      <c r="E2" s="41"/>
      <c r="F2" s="41"/>
      <c r="G2" s="41"/>
      <c r="H2" s="41"/>
      <c r="I2" s="41"/>
    </row>
    <row r="3" ht="18.8" customHeight="1" spans="1:9">
      <c r="A3" s="41"/>
      <c r="B3" s="41"/>
      <c r="C3" s="41"/>
      <c r="D3" s="41"/>
      <c r="E3" s="41"/>
      <c r="F3" s="41"/>
      <c r="G3" s="41"/>
      <c r="H3" s="41"/>
      <c r="I3" s="41"/>
    </row>
    <row r="4" ht="34.65" customHeight="1" spans="1:9">
      <c r="A4" s="86"/>
      <c r="B4" s="87"/>
      <c r="C4" s="39"/>
      <c r="D4" s="86" t="s">
        <v>1</v>
      </c>
      <c r="E4" s="87" t="s">
        <v>2</v>
      </c>
      <c r="F4" s="87"/>
      <c r="G4" s="87"/>
      <c r="H4" s="87"/>
      <c r="I4" s="39"/>
    </row>
    <row r="5" ht="47.45" customHeight="1" spans="1:9">
      <c r="A5" s="86"/>
      <c r="B5" s="87"/>
      <c r="C5" s="39"/>
      <c r="D5" s="86" t="s">
        <v>3</v>
      </c>
      <c r="E5" s="87" t="s">
        <v>4</v>
      </c>
      <c r="F5" s="87"/>
      <c r="G5" s="87"/>
      <c r="H5" s="87"/>
      <c r="I5" s="39"/>
    </row>
    <row r="6" ht="14.3" customHeight="1"/>
    <row r="7" ht="14.3" customHeight="1"/>
    <row r="8" ht="14.3" customHeight="1" spans="4:4">
      <c r="D8" s="39"/>
    </row>
  </sheetData>
  <mergeCells count="3">
    <mergeCell ref="A1:I1"/>
    <mergeCell ref="E4:H4"/>
    <mergeCell ref="E5:H5"/>
  </mergeCells>
  <printOptions horizontalCentered="1" verticalCentered="1"/>
  <pageMargins left="0.0777777777777778" right="0.0777777777777778" top="0.0777777777777778" bottom="0.0777777777777778"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6"/>
  <sheetViews>
    <sheetView workbookViewId="0">
      <selection activeCell="J21" sqref="J21"/>
    </sheetView>
  </sheetViews>
  <sheetFormatPr defaultColWidth="9" defaultRowHeight="13.5"/>
  <cols>
    <col min="1" max="1" width="4.34166666666667" customWidth="1"/>
    <col min="2" max="2" width="4.75" customWidth="1"/>
    <col min="3" max="3" width="5.425" customWidth="1"/>
    <col min="4" max="4" width="9.63333333333333" customWidth="1"/>
    <col min="5" max="5" width="21.3083333333333" customWidth="1"/>
    <col min="6" max="6" width="13.4333333333333" customWidth="1"/>
    <col min="7" max="7" width="12.4833333333333" customWidth="1"/>
    <col min="8" max="9" width="10.2583333333333" customWidth="1"/>
    <col min="10" max="10" width="9.09166666666667" customWidth="1"/>
    <col min="11" max="11" width="10.2583333333333" customWidth="1"/>
    <col min="12" max="12" width="12.4833333333333" customWidth="1"/>
    <col min="13" max="13" width="9.63333333333333" customWidth="1"/>
    <col min="14" max="14" width="9.90833333333333" customWidth="1"/>
    <col min="15" max="16" width="9.76666666666667" customWidth="1"/>
  </cols>
  <sheetData>
    <row r="1" ht="14.3" customHeight="1" spans="1:14">
      <c r="A1" s="39"/>
      <c r="M1" s="49" t="s">
        <v>368</v>
      </c>
      <c r="N1" s="49"/>
    </row>
    <row r="2" ht="39.15" customHeight="1" spans="1:14">
      <c r="A2" s="40" t="s">
        <v>14</v>
      </c>
      <c r="B2" s="40"/>
      <c r="C2" s="40"/>
      <c r="D2" s="40"/>
      <c r="E2" s="40"/>
      <c r="F2" s="40"/>
      <c r="G2" s="40"/>
      <c r="H2" s="40"/>
      <c r="I2" s="40"/>
      <c r="J2" s="40"/>
      <c r="K2" s="40"/>
      <c r="L2" s="40"/>
      <c r="M2" s="40"/>
      <c r="N2" s="40"/>
    </row>
    <row r="3" ht="19.55" customHeight="1" spans="1:14">
      <c r="A3" s="41" t="s">
        <v>30</v>
      </c>
      <c r="B3" s="41"/>
      <c r="C3" s="41"/>
      <c r="D3" s="41"/>
      <c r="E3" s="41"/>
      <c r="F3" s="41"/>
      <c r="G3" s="41"/>
      <c r="H3" s="41"/>
      <c r="I3" s="41"/>
      <c r="J3" s="41"/>
      <c r="K3" s="41"/>
      <c r="L3" s="41"/>
      <c r="M3" s="50" t="s">
        <v>31</v>
      </c>
      <c r="N3" s="50"/>
    </row>
    <row r="4" ht="36.9" customHeight="1" spans="1:14">
      <c r="A4" s="42" t="s">
        <v>158</v>
      </c>
      <c r="B4" s="42"/>
      <c r="C4" s="42"/>
      <c r="D4" s="42" t="s">
        <v>237</v>
      </c>
      <c r="E4" s="42" t="s">
        <v>238</v>
      </c>
      <c r="F4" s="42" t="s">
        <v>256</v>
      </c>
      <c r="G4" s="42" t="s">
        <v>240</v>
      </c>
      <c r="H4" s="42"/>
      <c r="I4" s="42"/>
      <c r="J4" s="42"/>
      <c r="K4" s="42"/>
      <c r="L4" s="42" t="s">
        <v>244</v>
      </c>
      <c r="M4" s="42"/>
      <c r="N4" s="42"/>
    </row>
    <row r="5" ht="34.65" customHeight="1" spans="1:14">
      <c r="A5" s="42" t="s">
        <v>166</v>
      </c>
      <c r="B5" s="42" t="s">
        <v>167</v>
      </c>
      <c r="C5" s="42" t="s">
        <v>168</v>
      </c>
      <c r="D5" s="42"/>
      <c r="E5" s="42"/>
      <c r="F5" s="42"/>
      <c r="G5" s="42" t="s">
        <v>135</v>
      </c>
      <c r="H5" s="42" t="s">
        <v>369</v>
      </c>
      <c r="I5" s="42" t="s">
        <v>370</v>
      </c>
      <c r="J5" s="42" t="s">
        <v>371</v>
      </c>
      <c r="K5" s="42" t="s">
        <v>372</v>
      </c>
      <c r="L5" s="42" t="s">
        <v>135</v>
      </c>
      <c r="M5" s="42" t="s">
        <v>257</v>
      </c>
      <c r="N5" s="42" t="s">
        <v>373</v>
      </c>
    </row>
    <row r="6" ht="19.9" customHeight="1" spans="1:14">
      <c r="A6" s="43"/>
      <c r="B6" s="43"/>
      <c r="C6" s="43"/>
      <c r="D6" s="43"/>
      <c r="E6" s="43" t="s">
        <v>135</v>
      </c>
      <c r="F6" s="59">
        <f>G6+L6</f>
        <v>3140.55</v>
      </c>
      <c r="G6" s="59">
        <f>SUM(H6:K6)</f>
        <v>3140.55</v>
      </c>
      <c r="H6" s="59">
        <f>H8</f>
        <v>1495.59</v>
      </c>
      <c r="I6" s="59">
        <f>I8</f>
        <v>938.22</v>
      </c>
      <c r="J6" s="59">
        <f>J8</f>
        <v>281.39</v>
      </c>
      <c r="K6" s="59">
        <f>K8</f>
        <v>425.35</v>
      </c>
      <c r="L6" s="59"/>
      <c r="M6" s="59"/>
      <c r="N6" s="59"/>
    </row>
    <row r="7" ht="19.9" customHeight="1" spans="1:14">
      <c r="A7" s="43"/>
      <c r="B7" s="43"/>
      <c r="C7" s="43"/>
      <c r="D7" s="46" t="s">
        <v>153</v>
      </c>
      <c r="E7" s="46" t="s">
        <v>154</v>
      </c>
      <c r="F7" s="59">
        <f t="shared" ref="F7:F16" si="0">G7+L7</f>
        <v>3140.55</v>
      </c>
      <c r="G7" s="59">
        <f t="shared" ref="G7:G16" si="1">SUM(H7:K7)</f>
        <v>3140.55</v>
      </c>
      <c r="H7" s="59">
        <f>H8</f>
        <v>1495.59</v>
      </c>
      <c r="I7" s="59">
        <f>I8</f>
        <v>938.22</v>
      </c>
      <c r="J7" s="59">
        <f>J8</f>
        <v>281.39</v>
      </c>
      <c r="K7" s="59">
        <f>K8</f>
        <v>425.35</v>
      </c>
      <c r="L7" s="59"/>
      <c r="M7" s="59"/>
      <c r="N7" s="59"/>
    </row>
    <row r="8" ht="19.9" customHeight="1" spans="1:14">
      <c r="A8" s="43"/>
      <c r="B8" s="43"/>
      <c r="C8" s="43"/>
      <c r="D8" s="52" t="s">
        <v>155</v>
      </c>
      <c r="E8" s="52" t="s">
        <v>156</v>
      </c>
      <c r="F8" s="59">
        <f t="shared" si="0"/>
        <v>3140.55</v>
      </c>
      <c r="G8" s="59">
        <f t="shared" si="1"/>
        <v>3140.55</v>
      </c>
      <c r="H8" s="59">
        <f>SUM(H9:H16)</f>
        <v>1495.59</v>
      </c>
      <c r="I8" s="59">
        <f>SUM(I9:I16)</f>
        <v>938.22</v>
      </c>
      <c r="J8" s="59">
        <f>SUM(J9:J16)</f>
        <v>281.39</v>
      </c>
      <c r="K8" s="59">
        <f>SUM(K9:K16)</f>
        <v>425.35</v>
      </c>
      <c r="L8" s="59"/>
      <c r="M8" s="59"/>
      <c r="N8" s="59"/>
    </row>
    <row r="9" ht="19.9" customHeight="1" spans="1:14">
      <c r="A9" s="55" t="s">
        <v>169</v>
      </c>
      <c r="B9" s="55" t="s">
        <v>170</v>
      </c>
      <c r="C9" s="55" t="s">
        <v>171</v>
      </c>
      <c r="D9" s="47" t="s">
        <v>254</v>
      </c>
      <c r="E9" s="51" t="s">
        <v>173</v>
      </c>
      <c r="F9" s="53">
        <f t="shared" si="0"/>
        <v>1920.94</v>
      </c>
      <c r="G9" s="53">
        <f t="shared" si="1"/>
        <v>1920.94</v>
      </c>
      <c r="H9" s="53">
        <f>'9工资福利'!G9</f>
        <v>1495.59</v>
      </c>
      <c r="I9" s="53"/>
      <c r="J9" s="53"/>
      <c r="K9" s="53">
        <f>'9工资福利'!S9</f>
        <v>425.35</v>
      </c>
      <c r="L9" s="48"/>
      <c r="M9" s="53"/>
      <c r="N9" s="53"/>
    </row>
    <row r="10" ht="19.9" customHeight="1" spans="1:14">
      <c r="A10" s="55" t="s">
        <v>197</v>
      </c>
      <c r="B10" s="55" t="s">
        <v>192</v>
      </c>
      <c r="C10" s="55" t="s">
        <v>192</v>
      </c>
      <c r="D10" s="47" t="s">
        <v>254</v>
      </c>
      <c r="E10" s="51" t="s">
        <v>199</v>
      </c>
      <c r="F10" s="53">
        <f t="shared" si="0"/>
        <v>253.34</v>
      </c>
      <c r="G10" s="53">
        <f t="shared" si="1"/>
        <v>253.34</v>
      </c>
      <c r="H10" s="53"/>
      <c r="I10" s="53">
        <f>'9工资福利'!L10</f>
        <v>253.34</v>
      </c>
      <c r="J10" s="53"/>
      <c r="K10" s="53"/>
      <c r="L10" s="48"/>
      <c r="M10" s="53"/>
      <c r="N10" s="53"/>
    </row>
    <row r="11" ht="19.9" customHeight="1" spans="1:14">
      <c r="A11" s="55" t="s">
        <v>197</v>
      </c>
      <c r="B11" s="55" t="s">
        <v>192</v>
      </c>
      <c r="C11" s="55" t="s">
        <v>174</v>
      </c>
      <c r="D11" s="47" t="s">
        <v>254</v>
      </c>
      <c r="E11" s="51" t="s">
        <v>201</v>
      </c>
      <c r="F11" s="53">
        <f t="shared" si="0"/>
        <v>155.5</v>
      </c>
      <c r="G11" s="53">
        <f t="shared" si="1"/>
        <v>155.5</v>
      </c>
      <c r="H11" s="53"/>
      <c r="I11" s="53">
        <f>'9工资福利'!L11</f>
        <v>155.5</v>
      </c>
      <c r="J11" s="53"/>
      <c r="K11" s="53"/>
      <c r="L11" s="48"/>
      <c r="M11" s="53"/>
      <c r="N11" s="53"/>
    </row>
    <row r="12" ht="19.9" customHeight="1" spans="1:14">
      <c r="A12" s="55" t="s">
        <v>197</v>
      </c>
      <c r="B12" s="55" t="s">
        <v>202</v>
      </c>
      <c r="C12" s="55" t="s">
        <v>171</v>
      </c>
      <c r="D12" s="47" t="s">
        <v>254</v>
      </c>
      <c r="E12" s="51" t="s">
        <v>204</v>
      </c>
      <c r="F12" s="53">
        <f t="shared" si="0"/>
        <v>2.99</v>
      </c>
      <c r="G12" s="53">
        <f t="shared" si="1"/>
        <v>2.99</v>
      </c>
      <c r="H12" s="53"/>
      <c r="I12" s="53">
        <f>'9工资福利'!L12</f>
        <v>2.99</v>
      </c>
      <c r="J12" s="53"/>
      <c r="K12" s="53"/>
      <c r="L12" s="48"/>
      <c r="M12" s="53"/>
      <c r="N12" s="53"/>
    </row>
    <row r="13" ht="19.9" customHeight="1" spans="1:14">
      <c r="A13" s="55" t="s">
        <v>197</v>
      </c>
      <c r="B13" s="55" t="s">
        <v>202</v>
      </c>
      <c r="C13" s="55" t="s">
        <v>205</v>
      </c>
      <c r="D13" s="47" t="s">
        <v>254</v>
      </c>
      <c r="E13" s="51" t="s">
        <v>207</v>
      </c>
      <c r="F13" s="53">
        <f t="shared" si="0"/>
        <v>144.08</v>
      </c>
      <c r="G13" s="53">
        <f t="shared" si="1"/>
        <v>144.08</v>
      </c>
      <c r="H13" s="53"/>
      <c r="I13" s="53">
        <f>'9工资福利'!L13</f>
        <v>144.08</v>
      </c>
      <c r="J13" s="53"/>
      <c r="K13" s="53"/>
      <c r="L13" s="48"/>
      <c r="M13" s="53"/>
      <c r="N13" s="53"/>
    </row>
    <row r="14" ht="19.9" customHeight="1" spans="1:14">
      <c r="A14" s="55" t="s">
        <v>208</v>
      </c>
      <c r="B14" s="55" t="s">
        <v>184</v>
      </c>
      <c r="C14" s="55" t="s">
        <v>170</v>
      </c>
      <c r="D14" s="47" t="s">
        <v>254</v>
      </c>
      <c r="E14" s="51" t="s">
        <v>210</v>
      </c>
      <c r="F14" s="53">
        <f t="shared" si="0"/>
        <v>181.77</v>
      </c>
      <c r="G14" s="53">
        <f t="shared" si="1"/>
        <v>181.77</v>
      </c>
      <c r="H14" s="53"/>
      <c r="I14" s="53">
        <f>'9工资福利'!L14</f>
        <v>181.77</v>
      </c>
      <c r="J14" s="53"/>
      <c r="K14" s="53"/>
      <c r="L14" s="48"/>
      <c r="M14" s="53"/>
      <c r="N14" s="53"/>
    </row>
    <row r="15" ht="19.9" customHeight="1" spans="1:14">
      <c r="A15" s="55" t="s">
        <v>208</v>
      </c>
      <c r="B15" s="55" t="s">
        <v>211</v>
      </c>
      <c r="C15" s="55" t="s">
        <v>171</v>
      </c>
      <c r="D15" s="47" t="s">
        <v>254</v>
      </c>
      <c r="E15" s="51" t="s">
        <v>213</v>
      </c>
      <c r="F15" s="53">
        <f t="shared" si="0"/>
        <v>200.54</v>
      </c>
      <c r="G15" s="53">
        <f t="shared" si="1"/>
        <v>200.54</v>
      </c>
      <c r="H15" s="53"/>
      <c r="I15" s="53">
        <f>'9工资福利'!L15</f>
        <v>200.54</v>
      </c>
      <c r="J15" s="53"/>
      <c r="K15" s="53"/>
      <c r="L15" s="48"/>
      <c r="M15" s="53"/>
      <c r="N15" s="53"/>
    </row>
    <row r="16" ht="19.9" customHeight="1" spans="1:14">
      <c r="A16" s="55" t="s">
        <v>233</v>
      </c>
      <c r="B16" s="55" t="s">
        <v>205</v>
      </c>
      <c r="C16" s="55" t="s">
        <v>171</v>
      </c>
      <c r="D16" s="47" t="s">
        <v>254</v>
      </c>
      <c r="E16" s="51" t="s">
        <v>235</v>
      </c>
      <c r="F16" s="53">
        <f t="shared" si="0"/>
        <v>281.39</v>
      </c>
      <c r="G16" s="53">
        <f t="shared" si="1"/>
        <v>281.39</v>
      </c>
      <c r="H16" s="53"/>
      <c r="I16" s="53"/>
      <c r="J16" s="53">
        <f>'9工资福利'!R16</f>
        <v>281.39</v>
      </c>
      <c r="K16" s="53"/>
      <c r="L16" s="48"/>
      <c r="M16" s="53"/>
      <c r="N16" s="53"/>
    </row>
  </sheetData>
  <mergeCells count="10">
    <mergeCell ref="M1:N1"/>
    <mergeCell ref="A2:N2"/>
    <mergeCell ref="A3:L3"/>
    <mergeCell ref="M3:N3"/>
    <mergeCell ref="A4:C4"/>
    <mergeCell ref="G4:K4"/>
    <mergeCell ref="L4:N4"/>
    <mergeCell ref="D4:D5"/>
    <mergeCell ref="E4:E5"/>
    <mergeCell ref="F4:F5"/>
  </mergeCells>
  <printOptions horizontalCentered="1"/>
  <pageMargins left="0.0777777777777778" right="0.0777777777777778" top="0.0777777777777778" bottom="0.0777777777777778"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6"/>
  <sheetViews>
    <sheetView workbookViewId="0">
      <selection activeCell="H12" sqref="H12"/>
    </sheetView>
  </sheetViews>
  <sheetFormatPr defaultColWidth="9" defaultRowHeight="13.5"/>
  <cols>
    <col min="1" max="1" width="5.01666666666667" customWidth="1"/>
    <col min="2" max="2" width="5.15833333333333" customWidth="1"/>
    <col min="3" max="3" width="5.7" customWidth="1"/>
    <col min="4" max="4" width="8" customWidth="1"/>
    <col min="5" max="5" width="20.0833333333333" customWidth="1"/>
    <col min="6" max="6" width="13.975" customWidth="1"/>
    <col min="7" max="22" width="7.69166666666667" customWidth="1"/>
    <col min="23" max="24" width="9.76666666666667" customWidth="1"/>
  </cols>
  <sheetData>
    <row r="1" ht="14.3" customHeight="1" spans="1:22">
      <c r="A1" s="39"/>
      <c r="U1" s="49" t="s">
        <v>374</v>
      </c>
      <c r="V1" s="49"/>
    </row>
    <row r="2" ht="43.7" customHeight="1" spans="1:22">
      <c r="A2" s="60" t="s">
        <v>15</v>
      </c>
      <c r="B2" s="60"/>
      <c r="C2" s="60"/>
      <c r="D2" s="60"/>
      <c r="E2" s="60"/>
      <c r="F2" s="60"/>
      <c r="G2" s="60"/>
      <c r="H2" s="60"/>
      <c r="I2" s="60"/>
      <c r="J2" s="60"/>
      <c r="K2" s="60"/>
      <c r="L2" s="60"/>
      <c r="M2" s="60"/>
      <c r="N2" s="60"/>
      <c r="O2" s="60"/>
      <c r="P2" s="60"/>
      <c r="Q2" s="60"/>
      <c r="R2" s="60"/>
      <c r="S2" s="60"/>
      <c r="T2" s="60"/>
      <c r="U2" s="60"/>
      <c r="V2" s="60"/>
    </row>
    <row r="3" ht="21.1" customHeight="1" spans="1:22">
      <c r="A3" s="41" t="s">
        <v>30</v>
      </c>
      <c r="B3" s="41"/>
      <c r="C3" s="41"/>
      <c r="D3" s="41"/>
      <c r="E3" s="41"/>
      <c r="F3" s="41"/>
      <c r="G3" s="41"/>
      <c r="H3" s="41"/>
      <c r="I3" s="41"/>
      <c r="J3" s="41"/>
      <c r="K3" s="41"/>
      <c r="L3" s="41"/>
      <c r="M3" s="41"/>
      <c r="N3" s="41"/>
      <c r="O3" s="41"/>
      <c r="P3" s="41"/>
      <c r="Q3" s="41"/>
      <c r="R3" s="41"/>
      <c r="S3" s="41"/>
      <c r="T3" s="41"/>
      <c r="U3" s="50" t="s">
        <v>31</v>
      </c>
      <c r="V3" s="50"/>
    </row>
    <row r="4" ht="23.35" customHeight="1" spans="1:22">
      <c r="A4" s="42" t="s">
        <v>158</v>
      </c>
      <c r="B4" s="42"/>
      <c r="C4" s="42"/>
      <c r="D4" s="42" t="s">
        <v>237</v>
      </c>
      <c r="E4" s="42" t="s">
        <v>238</v>
      </c>
      <c r="F4" s="42" t="s">
        <v>256</v>
      </c>
      <c r="G4" s="42" t="s">
        <v>375</v>
      </c>
      <c r="H4" s="42"/>
      <c r="I4" s="42"/>
      <c r="J4" s="42"/>
      <c r="K4" s="42"/>
      <c r="L4" s="42" t="s">
        <v>376</v>
      </c>
      <c r="M4" s="42"/>
      <c r="N4" s="42"/>
      <c r="O4" s="42"/>
      <c r="P4" s="42"/>
      <c r="Q4" s="42"/>
      <c r="R4" s="42" t="s">
        <v>371</v>
      </c>
      <c r="S4" s="42" t="s">
        <v>377</v>
      </c>
      <c r="T4" s="42"/>
      <c r="U4" s="42"/>
      <c r="V4" s="42"/>
    </row>
    <row r="5" ht="48.95" customHeight="1" spans="1:22">
      <c r="A5" s="42" t="s">
        <v>166</v>
      </c>
      <c r="B5" s="42" t="s">
        <v>167</v>
      </c>
      <c r="C5" s="42" t="s">
        <v>168</v>
      </c>
      <c r="D5" s="42"/>
      <c r="E5" s="42"/>
      <c r="F5" s="42"/>
      <c r="G5" s="42" t="s">
        <v>135</v>
      </c>
      <c r="H5" s="42" t="s">
        <v>378</v>
      </c>
      <c r="I5" s="42" t="s">
        <v>379</v>
      </c>
      <c r="J5" s="42" t="s">
        <v>380</v>
      </c>
      <c r="K5" s="42" t="s">
        <v>381</v>
      </c>
      <c r="L5" s="42" t="s">
        <v>135</v>
      </c>
      <c r="M5" s="42" t="s">
        <v>382</v>
      </c>
      <c r="N5" s="42" t="s">
        <v>383</v>
      </c>
      <c r="O5" s="42" t="s">
        <v>384</v>
      </c>
      <c r="P5" s="42" t="s">
        <v>385</v>
      </c>
      <c r="Q5" s="42" t="s">
        <v>386</v>
      </c>
      <c r="R5" s="42"/>
      <c r="S5" s="42" t="s">
        <v>135</v>
      </c>
      <c r="T5" s="42" t="s">
        <v>387</v>
      </c>
      <c r="U5" s="42" t="s">
        <v>388</v>
      </c>
      <c r="V5" s="42" t="s">
        <v>372</v>
      </c>
    </row>
    <row r="6" ht="19.9" customHeight="1" spans="1:22">
      <c r="A6" s="43"/>
      <c r="B6" s="43"/>
      <c r="C6" s="43"/>
      <c r="D6" s="43"/>
      <c r="E6" s="43" t="s">
        <v>135</v>
      </c>
      <c r="F6" s="45">
        <f>G6+L6+R6+S6</f>
        <v>3140.55</v>
      </c>
      <c r="G6" s="45">
        <f>G9</f>
        <v>1495.59</v>
      </c>
      <c r="H6" s="45">
        <f>H9</f>
        <v>480.4</v>
      </c>
      <c r="I6" s="45">
        <f>I9</f>
        <v>289.2</v>
      </c>
      <c r="J6" s="45">
        <f>J9</f>
        <v>155.32</v>
      </c>
      <c r="K6" s="45">
        <f>K9</f>
        <v>570.67</v>
      </c>
      <c r="L6" s="45">
        <f t="shared" ref="L6:Q6" si="0">L8</f>
        <v>938.22</v>
      </c>
      <c r="M6" s="45">
        <f t="shared" si="0"/>
        <v>253.34</v>
      </c>
      <c r="N6" s="45">
        <f t="shared" si="0"/>
        <v>155.5</v>
      </c>
      <c r="O6" s="45">
        <f t="shared" si="0"/>
        <v>200.54</v>
      </c>
      <c r="P6" s="45">
        <f t="shared" si="0"/>
        <v>151.77</v>
      </c>
      <c r="Q6" s="45">
        <f t="shared" si="0"/>
        <v>177.07</v>
      </c>
      <c r="R6" s="45">
        <f>R7</f>
        <v>281.39</v>
      </c>
      <c r="S6" s="45">
        <f>SUM(T6:V6)</f>
        <v>425.35</v>
      </c>
      <c r="T6" s="45">
        <v>58.4</v>
      </c>
      <c r="U6" s="45"/>
      <c r="V6" s="45">
        <f>V7</f>
        <v>366.95</v>
      </c>
    </row>
    <row r="7" ht="19.9" customHeight="1" spans="1:22">
      <c r="A7" s="43"/>
      <c r="B7" s="43"/>
      <c r="C7" s="43"/>
      <c r="D7" s="46" t="s">
        <v>153</v>
      </c>
      <c r="E7" s="46" t="s">
        <v>154</v>
      </c>
      <c r="F7" s="45">
        <f>G7+L7+R7+S7</f>
        <v>3140.55</v>
      </c>
      <c r="G7" s="45">
        <f>G9</f>
        <v>1495.59</v>
      </c>
      <c r="H7" s="45">
        <f>H9</f>
        <v>480.4</v>
      </c>
      <c r="I7" s="45">
        <f>I9</f>
        <v>289.2</v>
      </c>
      <c r="J7" s="45">
        <f>J9</f>
        <v>155.32</v>
      </c>
      <c r="K7" s="45">
        <f>K9</f>
        <v>570.67</v>
      </c>
      <c r="L7" s="45">
        <f t="shared" ref="L7:R7" si="1">L8</f>
        <v>938.22</v>
      </c>
      <c r="M7" s="45">
        <f t="shared" si="1"/>
        <v>253.34</v>
      </c>
      <c r="N7" s="45">
        <f t="shared" si="1"/>
        <v>155.5</v>
      </c>
      <c r="O7" s="45">
        <f t="shared" si="1"/>
        <v>200.54</v>
      </c>
      <c r="P7" s="45">
        <f t="shared" si="1"/>
        <v>151.77</v>
      </c>
      <c r="Q7" s="45">
        <f t="shared" si="1"/>
        <v>177.07</v>
      </c>
      <c r="R7" s="45">
        <f t="shared" si="1"/>
        <v>281.39</v>
      </c>
      <c r="S7" s="45">
        <f>SUM(T7:V7)</f>
        <v>425.35</v>
      </c>
      <c r="T7" s="45">
        <v>58.4</v>
      </c>
      <c r="U7" s="45"/>
      <c r="V7" s="45">
        <f>V8</f>
        <v>366.95</v>
      </c>
    </row>
    <row r="8" ht="19.9" customHeight="1" spans="1:22">
      <c r="A8" s="43"/>
      <c r="B8" s="43"/>
      <c r="C8" s="43"/>
      <c r="D8" s="52" t="s">
        <v>155</v>
      </c>
      <c r="E8" s="52" t="s">
        <v>156</v>
      </c>
      <c r="F8" s="45">
        <f>G8+L8+R8+S8</f>
        <v>3140.55</v>
      </c>
      <c r="G8" s="45">
        <f>G9</f>
        <v>1495.59</v>
      </c>
      <c r="H8" s="45">
        <f>H9</f>
        <v>480.4</v>
      </c>
      <c r="I8" s="45">
        <f>I9</f>
        <v>289.2</v>
      </c>
      <c r="J8" s="45">
        <f>J9</f>
        <v>155.32</v>
      </c>
      <c r="K8" s="45">
        <f>K9</f>
        <v>570.67</v>
      </c>
      <c r="L8" s="45">
        <f>SUM(M8:Q8)</f>
        <v>938.22</v>
      </c>
      <c r="M8" s="45">
        <f>SUM(M9:M16)</f>
        <v>253.34</v>
      </c>
      <c r="N8" s="45">
        <f>SUM(N9:N16)</f>
        <v>155.5</v>
      </c>
      <c r="O8" s="45">
        <f>SUM(O9:O16)</f>
        <v>200.54</v>
      </c>
      <c r="P8" s="45">
        <f>SUM(P9:P16)</f>
        <v>151.77</v>
      </c>
      <c r="Q8" s="45">
        <f>SUM(Q9:Q16)</f>
        <v>177.07</v>
      </c>
      <c r="R8" s="45">
        <f>R16</f>
        <v>281.39</v>
      </c>
      <c r="S8" s="45">
        <f>SUM(T8:V8)</f>
        <v>425.35</v>
      </c>
      <c r="T8" s="45">
        <v>58.4</v>
      </c>
      <c r="U8" s="45"/>
      <c r="V8" s="45">
        <f>V9</f>
        <v>366.95</v>
      </c>
    </row>
    <row r="9" ht="19.9" customHeight="1" spans="1:22">
      <c r="A9" s="55" t="s">
        <v>169</v>
      </c>
      <c r="B9" s="55" t="s">
        <v>170</v>
      </c>
      <c r="C9" s="55" t="s">
        <v>171</v>
      </c>
      <c r="D9" s="47" t="s">
        <v>254</v>
      </c>
      <c r="E9" s="51" t="s">
        <v>173</v>
      </c>
      <c r="F9" s="48">
        <f>G9+L9+R9+S9</f>
        <v>1920.94</v>
      </c>
      <c r="G9" s="53">
        <f>SUM(H9:K9)</f>
        <v>1495.59</v>
      </c>
      <c r="H9" s="53">
        <v>480.4</v>
      </c>
      <c r="I9" s="53">
        <v>289.2</v>
      </c>
      <c r="J9" s="53">
        <v>155.32</v>
      </c>
      <c r="K9" s="53">
        <v>570.67</v>
      </c>
      <c r="L9" s="45"/>
      <c r="M9" s="53"/>
      <c r="N9" s="53"/>
      <c r="O9" s="53"/>
      <c r="P9" s="53"/>
      <c r="Q9" s="53"/>
      <c r="R9" s="53"/>
      <c r="S9" s="48">
        <f>SUM(T9:V9)</f>
        <v>425.35</v>
      </c>
      <c r="T9" s="53">
        <v>58.4</v>
      </c>
      <c r="U9" s="53"/>
      <c r="V9" s="53">
        <v>366.95</v>
      </c>
    </row>
    <row r="10" ht="19.9" customHeight="1" spans="1:22">
      <c r="A10" s="55" t="s">
        <v>197</v>
      </c>
      <c r="B10" s="55" t="s">
        <v>192</v>
      </c>
      <c r="C10" s="55" t="s">
        <v>192</v>
      </c>
      <c r="D10" s="47" t="s">
        <v>254</v>
      </c>
      <c r="E10" s="51" t="s">
        <v>199</v>
      </c>
      <c r="F10" s="48">
        <f t="shared" ref="F10:F16" si="2">G10+L10+R10+S10</f>
        <v>253.34</v>
      </c>
      <c r="G10" s="53"/>
      <c r="H10" s="53"/>
      <c r="I10" s="53"/>
      <c r="J10" s="53"/>
      <c r="K10" s="53"/>
      <c r="L10" s="48">
        <f t="shared" ref="L9:L15" si="3">SUM(M10:Q10)</f>
        <v>253.34</v>
      </c>
      <c r="M10" s="53">
        <v>253.34</v>
      </c>
      <c r="N10" s="53"/>
      <c r="O10" s="53"/>
      <c r="P10" s="53"/>
      <c r="Q10" s="53"/>
      <c r="R10" s="53"/>
      <c r="S10" s="48"/>
      <c r="T10" s="53"/>
      <c r="U10" s="53"/>
      <c r="V10" s="53"/>
    </row>
    <row r="11" ht="19.9" customHeight="1" spans="1:22">
      <c r="A11" s="55" t="s">
        <v>197</v>
      </c>
      <c r="B11" s="55" t="s">
        <v>192</v>
      </c>
      <c r="C11" s="55" t="s">
        <v>174</v>
      </c>
      <c r="D11" s="47" t="s">
        <v>254</v>
      </c>
      <c r="E11" s="51" t="s">
        <v>201</v>
      </c>
      <c r="F11" s="48">
        <f t="shared" si="2"/>
        <v>155.5</v>
      </c>
      <c r="G11" s="53"/>
      <c r="H11" s="53"/>
      <c r="I11" s="53"/>
      <c r="J11" s="53"/>
      <c r="K11" s="53"/>
      <c r="L11" s="48">
        <f t="shared" si="3"/>
        <v>155.5</v>
      </c>
      <c r="M11" s="53"/>
      <c r="N11" s="53">
        <v>155.5</v>
      </c>
      <c r="O11" s="53"/>
      <c r="P11" s="53"/>
      <c r="Q11" s="53"/>
      <c r="R11" s="53"/>
      <c r="S11" s="48"/>
      <c r="T11" s="53"/>
      <c r="U11" s="53"/>
      <c r="V11" s="53"/>
    </row>
    <row r="12" ht="19.9" customHeight="1" spans="1:22">
      <c r="A12" s="55" t="s">
        <v>197</v>
      </c>
      <c r="B12" s="55" t="s">
        <v>202</v>
      </c>
      <c r="C12" s="55" t="s">
        <v>171</v>
      </c>
      <c r="D12" s="47" t="s">
        <v>254</v>
      </c>
      <c r="E12" s="51" t="s">
        <v>204</v>
      </c>
      <c r="F12" s="48">
        <f t="shared" si="2"/>
        <v>2.99</v>
      </c>
      <c r="G12" s="53"/>
      <c r="H12" s="53"/>
      <c r="I12" s="53"/>
      <c r="J12" s="53"/>
      <c r="K12" s="53"/>
      <c r="L12" s="48">
        <f t="shared" si="3"/>
        <v>2.99</v>
      </c>
      <c r="M12" s="53"/>
      <c r="N12" s="53"/>
      <c r="O12" s="53"/>
      <c r="P12" s="53"/>
      <c r="Q12" s="53">
        <v>2.99</v>
      </c>
      <c r="R12" s="53"/>
      <c r="S12" s="48"/>
      <c r="T12" s="53"/>
      <c r="U12" s="53"/>
      <c r="V12" s="53"/>
    </row>
    <row r="13" ht="19.9" customHeight="1" spans="1:22">
      <c r="A13" s="55" t="s">
        <v>197</v>
      </c>
      <c r="B13" s="55" t="s">
        <v>202</v>
      </c>
      <c r="C13" s="55" t="s">
        <v>205</v>
      </c>
      <c r="D13" s="47" t="s">
        <v>254</v>
      </c>
      <c r="E13" s="51" t="s">
        <v>207</v>
      </c>
      <c r="F13" s="48">
        <f t="shared" si="2"/>
        <v>144.08</v>
      </c>
      <c r="G13" s="53"/>
      <c r="H13" s="53"/>
      <c r="I13" s="53"/>
      <c r="J13" s="53"/>
      <c r="K13" s="53"/>
      <c r="L13" s="48">
        <f t="shared" si="3"/>
        <v>144.08</v>
      </c>
      <c r="M13" s="53"/>
      <c r="N13" s="53"/>
      <c r="O13" s="53"/>
      <c r="P13" s="53"/>
      <c r="Q13" s="53">
        <v>144.08</v>
      </c>
      <c r="R13" s="53"/>
      <c r="S13" s="48"/>
      <c r="T13" s="53"/>
      <c r="U13" s="53"/>
      <c r="V13" s="53"/>
    </row>
    <row r="14" ht="19.9" customHeight="1" spans="1:22">
      <c r="A14" s="55" t="s">
        <v>208</v>
      </c>
      <c r="B14" s="55" t="s">
        <v>184</v>
      </c>
      <c r="C14" s="55" t="s">
        <v>170</v>
      </c>
      <c r="D14" s="47" t="s">
        <v>254</v>
      </c>
      <c r="E14" s="51" t="s">
        <v>210</v>
      </c>
      <c r="F14" s="48">
        <f t="shared" si="2"/>
        <v>181.77</v>
      </c>
      <c r="G14" s="53"/>
      <c r="H14" s="53"/>
      <c r="I14" s="53"/>
      <c r="J14" s="53"/>
      <c r="K14" s="53"/>
      <c r="L14" s="48">
        <f t="shared" si="3"/>
        <v>181.77</v>
      </c>
      <c r="M14" s="53"/>
      <c r="N14" s="53"/>
      <c r="O14" s="53"/>
      <c r="P14" s="53">
        <v>151.77</v>
      </c>
      <c r="Q14" s="53">
        <v>30</v>
      </c>
      <c r="R14" s="53"/>
      <c r="S14" s="48"/>
      <c r="T14" s="53"/>
      <c r="U14" s="53"/>
      <c r="V14" s="53"/>
    </row>
    <row r="15" ht="19.9" customHeight="1" spans="1:22">
      <c r="A15" s="55" t="s">
        <v>208</v>
      </c>
      <c r="B15" s="55" t="s">
        <v>211</v>
      </c>
      <c r="C15" s="55" t="s">
        <v>171</v>
      </c>
      <c r="D15" s="47" t="s">
        <v>254</v>
      </c>
      <c r="E15" s="51" t="s">
        <v>213</v>
      </c>
      <c r="F15" s="48">
        <f t="shared" si="2"/>
        <v>200.54</v>
      </c>
      <c r="G15" s="53"/>
      <c r="H15" s="53"/>
      <c r="I15" s="53"/>
      <c r="J15" s="53"/>
      <c r="K15" s="53"/>
      <c r="L15" s="48">
        <f t="shared" si="3"/>
        <v>200.54</v>
      </c>
      <c r="M15" s="53"/>
      <c r="N15" s="53"/>
      <c r="O15" s="53">
        <v>200.54</v>
      </c>
      <c r="P15" s="53"/>
      <c r="Q15" s="53"/>
      <c r="R15" s="53"/>
      <c r="S15" s="48"/>
      <c r="T15" s="53"/>
      <c r="U15" s="53"/>
      <c r="V15" s="53"/>
    </row>
    <row r="16" ht="19.9" customHeight="1" spans="1:22">
      <c r="A16" s="55" t="s">
        <v>233</v>
      </c>
      <c r="B16" s="55" t="s">
        <v>205</v>
      </c>
      <c r="C16" s="55" t="s">
        <v>171</v>
      </c>
      <c r="D16" s="47" t="s">
        <v>254</v>
      </c>
      <c r="E16" s="51" t="s">
        <v>235</v>
      </c>
      <c r="F16" s="48">
        <f t="shared" si="2"/>
        <v>281.39</v>
      </c>
      <c r="G16" s="53"/>
      <c r="H16" s="53"/>
      <c r="I16" s="53"/>
      <c r="J16" s="53"/>
      <c r="K16" s="53"/>
      <c r="L16" s="48"/>
      <c r="M16" s="53"/>
      <c r="N16" s="53"/>
      <c r="O16" s="53"/>
      <c r="P16" s="53"/>
      <c r="Q16" s="53"/>
      <c r="R16" s="53">
        <v>281.39</v>
      </c>
      <c r="S16" s="48"/>
      <c r="T16" s="53"/>
      <c r="U16" s="53"/>
      <c r="V16" s="53"/>
    </row>
  </sheetData>
  <mergeCells count="12">
    <mergeCell ref="U1:V1"/>
    <mergeCell ref="A2:V2"/>
    <mergeCell ref="A3:T3"/>
    <mergeCell ref="U3:V3"/>
    <mergeCell ref="A4:C4"/>
    <mergeCell ref="G4:K4"/>
    <mergeCell ref="L4:Q4"/>
    <mergeCell ref="S4:V4"/>
    <mergeCell ref="D4:D5"/>
    <mergeCell ref="E4:E5"/>
    <mergeCell ref="F4:F5"/>
    <mergeCell ref="R4:R5"/>
  </mergeCells>
  <printOptions horizontalCentered="1"/>
  <pageMargins left="0.0777777777777778" right="0.0777777777777778" top="0.0777777777777778" bottom="0.0777777777777778"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
  <sheetViews>
    <sheetView workbookViewId="0">
      <selection activeCell="A1" sqref="A1"/>
    </sheetView>
  </sheetViews>
  <sheetFormatPr defaultColWidth="9" defaultRowHeight="13.5"/>
  <cols>
    <col min="1" max="1" width="4.75" customWidth="1"/>
    <col min="2" max="2" width="5.83333333333333" customWidth="1"/>
    <col min="3" max="3" width="7.6" customWidth="1"/>
    <col min="4" max="4" width="12.4833333333333" customWidth="1"/>
    <col min="5" max="5" width="29.8583333333333" customWidth="1"/>
    <col min="6" max="6" width="16.4166666666667" customWidth="1"/>
    <col min="7" max="7" width="13.4333333333333" customWidth="1"/>
    <col min="8" max="8" width="11.125" customWidth="1"/>
    <col min="9" max="9" width="12.075" customWidth="1"/>
    <col min="10" max="10" width="11.9416666666667" customWidth="1"/>
    <col min="11" max="11" width="11.5333333333333" customWidth="1"/>
    <col min="12" max="13" width="9.76666666666667" customWidth="1"/>
  </cols>
  <sheetData>
    <row r="1" ht="14.3" customHeight="1" spans="1:11">
      <c r="A1" s="39"/>
      <c r="K1" s="49" t="s">
        <v>389</v>
      </c>
    </row>
    <row r="2" ht="40.7" customHeight="1" spans="1:11">
      <c r="A2" s="40" t="s">
        <v>16</v>
      </c>
      <c r="B2" s="40"/>
      <c r="C2" s="40"/>
      <c r="D2" s="40"/>
      <c r="E2" s="40"/>
      <c r="F2" s="40"/>
      <c r="G2" s="40"/>
      <c r="H2" s="40"/>
      <c r="I2" s="40"/>
      <c r="J2" s="40"/>
      <c r="K2" s="40"/>
    </row>
    <row r="3" ht="15.8" customHeight="1" spans="1:11">
      <c r="A3" s="41" t="s">
        <v>30</v>
      </c>
      <c r="B3" s="41"/>
      <c r="C3" s="41"/>
      <c r="D3" s="41"/>
      <c r="E3" s="41"/>
      <c r="F3" s="41"/>
      <c r="G3" s="41"/>
      <c r="H3" s="41"/>
      <c r="I3" s="41"/>
      <c r="J3" s="50" t="s">
        <v>31</v>
      </c>
      <c r="K3" s="50"/>
    </row>
    <row r="4" ht="20.35" customHeight="1" spans="1:11">
      <c r="A4" s="42" t="s">
        <v>158</v>
      </c>
      <c r="B4" s="42"/>
      <c r="C4" s="42"/>
      <c r="D4" s="42" t="s">
        <v>237</v>
      </c>
      <c r="E4" s="42" t="s">
        <v>238</v>
      </c>
      <c r="F4" s="42" t="s">
        <v>390</v>
      </c>
      <c r="G4" s="42" t="s">
        <v>391</v>
      </c>
      <c r="H4" s="42" t="s">
        <v>392</v>
      </c>
      <c r="I4" s="42" t="s">
        <v>393</v>
      </c>
      <c r="J4" s="42" t="s">
        <v>394</v>
      </c>
      <c r="K4" s="42" t="s">
        <v>395</v>
      </c>
    </row>
    <row r="5" ht="20.35" customHeight="1" spans="1:11">
      <c r="A5" s="42" t="s">
        <v>166</v>
      </c>
      <c r="B5" s="42" t="s">
        <v>167</v>
      </c>
      <c r="C5" s="42" t="s">
        <v>168</v>
      </c>
      <c r="D5" s="42"/>
      <c r="E5" s="42"/>
      <c r="F5" s="42"/>
      <c r="G5" s="42"/>
      <c r="H5" s="42"/>
      <c r="I5" s="42"/>
      <c r="J5" s="42"/>
      <c r="K5" s="42"/>
    </row>
    <row r="6" ht="19.9" customHeight="1" spans="1:11">
      <c r="A6" s="43"/>
      <c r="B6" s="43"/>
      <c r="C6" s="43"/>
      <c r="D6" s="43"/>
      <c r="E6" s="43" t="s">
        <v>135</v>
      </c>
      <c r="F6" s="45">
        <v>0</v>
      </c>
      <c r="G6" s="45"/>
      <c r="H6" s="45"/>
      <c r="I6" s="45"/>
      <c r="J6" s="45"/>
      <c r="K6" s="45"/>
    </row>
    <row r="7" ht="19.9" customHeight="1" spans="1:11">
      <c r="A7" s="43"/>
      <c r="B7" s="43"/>
      <c r="C7" s="43"/>
      <c r="D7" s="46"/>
      <c r="E7" s="46"/>
      <c r="F7" s="45"/>
      <c r="G7" s="45"/>
      <c r="H7" s="45"/>
      <c r="I7" s="45"/>
      <c r="J7" s="45"/>
      <c r="K7" s="45"/>
    </row>
    <row r="8" ht="19.9" customHeight="1" spans="1:11">
      <c r="A8" s="43"/>
      <c r="B8" s="43"/>
      <c r="C8" s="43"/>
      <c r="D8" s="52"/>
      <c r="E8" s="52"/>
      <c r="F8" s="45"/>
      <c r="G8" s="45"/>
      <c r="H8" s="45"/>
      <c r="I8" s="45"/>
      <c r="J8" s="45"/>
      <c r="K8" s="45"/>
    </row>
    <row r="9" ht="19.9" customHeight="1" spans="1:11">
      <c r="A9" s="55"/>
      <c r="B9" s="55"/>
      <c r="C9" s="55"/>
      <c r="D9" s="47"/>
      <c r="E9" s="51"/>
      <c r="F9" s="48"/>
      <c r="G9" s="53"/>
      <c r="H9" s="53"/>
      <c r="I9" s="53"/>
      <c r="J9" s="53"/>
      <c r="K9" s="53"/>
    </row>
  </sheetData>
  <mergeCells count="12">
    <mergeCell ref="A2:K2"/>
    <mergeCell ref="A3:I3"/>
    <mergeCell ref="J3:K3"/>
    <mergeCell ref="A4:C4"/>
    <mergeCell ref="D4:D5"/>
    <mergeCell ref="E4:E5"/>
    <mergeCell ref="F4:F5"/>
    <mergeCell ref="G4:G5"/>
    <mergeCell ref="H4:H5"/>
    <mergeCell ref="I4:I5"/>
    <mergeCell ref="J4:J5"/>
    <mergeCell ref="K4:K5"/>
  </mergeCells>
  <printOptions horizontalCentered="1"/>
  <pageMargins left="0.0777777777777778" right="0.0777777777777778" top="0.0777777777777778" bottom="0.0777777777777778"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9"/>
  <sheetViews>
    <sheetView workbookViewId="0">
      <selection activeCell="A1" sqref="A1"/>
    </sheetView>
  </sheetViews>
  <sheetFormatPr defaultColWidth="9" defaultRowHeight="13.5"/>
  <cols>
    <col min="1" max="1" width="4.75" customWidth="1"/>
    <col min="2" max="2" width="5.425" customWidth="1"/>
    <col min="3" max="3" width="5.96666666666667" customWidth="1"/>
    <col min="4" max="4" width="9.76666666666667" customWidth="1"/>
    <col min="5" max="5" width="20.0833333333333" customWidth="1"/>
    <col min="6" max="18" width="7.69166666666667" customWidth="1"/>
    <col min="19" max="20" width="9.76666666666667" customWidth="1"/>
  </cols>
  <sheetData>
    <row r="1" ht="14.3" customHeight="1" spans="1:18">
      <c r="A1" s="39"/>
      <c r="Q1" s="49" t="s">
        <v>396</v>
      </c>
      <c r="R1" s="49"/>
    </row>
    <row r="2" ht="35.4" customHeight="1" spans="1:18">
      <c r="A2" s="40" t="s">
        <v>17</v>
      </c>
      <c r="B2" s="40"/>
      <c r="C2" s="40"/>
      <c r="D2" s="40"/>
      <c r="E2" s="40"/>
      <c r="F2" s="40"/>
      <c r="G2" s="40"/>
      <c r="H2" s="40"/>
      <c r="I2" s="40"/>
      <c r="J2" s="40"/>
      <c r="K2" s="40"/>
      <c r="L2" s="40"/>
      <c r="M2" s="40"/>
      <c r="N2" s="40"/>
      <c r="O2" s="40"/>
      <c r="P2" s="40"/>
      <c r="Q2" s="40"/>
      <c r="R2" s="40"/>
    </row>
    <row r="3" ht="21.1" customHeight="1" spans="1:18">
      <c r="A3" s="41" t="s">
        <v>30</v>
      </c>
      <c r="B3" s="41"/>
      <c r="C3" s="41"/>
      <c r="D3" s="41"/>
      <c r="E3" s="41"/>
      <c r="F3" s="41"/>
      <c r="G3" s="41"/>
      <c r="H3" s="41"/>
      <c r="I3" s="41"/>
      <c r="J3" s="41"/>
      <c r="K3" s="41"/>
      <c r="L3" s="41"/>
      <c r="M3" s="41"/>
      <c r="N3" s="41"/>
      <c r="O3" s="41"/>
      <c r="P3" s="41"/>
      <c r="Q3" s="50" t="s">
        <v>31</v>
      </c>
      <c r="R3" s="50"/>
    </row>
    <row r="4" ht="21.1" customHeight="1" spans="1:18">
      <c r="A4" s="42" t="s">
        <v>158</v>
      </c>
      <c r="B4" s="42"/>
      <c r="C4" s="42"/>
      <c r="D4" s="42" t="s">
        <v>237</v>
      </c>
      <c r="E4" s="42" t="s">
        <v>238</v>
      </c>
      <c r="F4" s="42" t="s">
        <v>390</v>
      </c>
      <c r="G4" s="42" t="s">
        <v>397</v>
      </c>
      <c r="H4" s="42" t="s">
        <v>398</v>
      </c>
      <c r="I4" s="42" t="s">
        <v>399</v>
      </c>
      <c r="J4" s="42" t="s">
        <v>400</v>
      </c>
      <c r="K4" s="42" t="s">
        <v>401</v>
      </c>
      <c r="L4" s="42" t="s">
        <v>402</v>
      </c>
      <c r="M4" s="42" t="s">
        <v>403</v>
      </c>
      <c r="N4" s="42" t="s">
        <v>392</v>
      </c>
      <c r="O4" s="42" t="s">
        <v>404</v>
      </c>
      <c r="P4" s="42" t="s">
        <v>405</v>
      </c>
      <c r="Q4" s="42" t="s">
        <v>393</v>
      </c>
      <c r="R4" s="42" t="s">
        <v>395</v>
      </c>
    </row>
    <row r="5" ht="18.8" customHeight="1" spans="1:18">
      <c r="A5" s="42" t="s">
        <v>166</v>
      </c>
      <c r="B5" s="42" t="s">
        <v>167</v>
      </c>
      <c r="C5" s="42" t="s">
        <v>168</v>
      </c>
      <c r="D5" s="42"/>
      <c r="E5" s="42"/>
      <c r="F5" s="42"/>
      <c r="G5" s="42"/>
      <c r="H5" s="42"/>
      <c r="I5" s="42"/>
      <c r="J5" s="42"/>
      <c r="K5" s="42"/>
      <c r="L5" s="42"/>
      <c r="M5" s="42"/>
      <c r="N5" s="42"/>
      <c r="O5" s="42"/>
      <c r="P5" s="42"/>
      <c r="Q5" s="42"/>
      <c r="R5" s="42"/>
    </row>
    <row r="6" ht="19.9" customHeight="1" spans="1:18">
      <c r="A6" s="43"/>
      <c r="B6" s="43"/>
      <c r="C6" s="43"/>
      <c r="D6" s="43"/>
      <c r="E6" s="43" t="s">
        <v>135</v>
      </c>
      <c r="F6" s="45">
        <v>0</v>
      </c>
      <c r="G6" s="45"/>
      <c r="H6" s="45"/>
      <c r="I6" s="45"/>
      <c r="J6" s="45"/>
      <c r="K6" s="45"/>
      <c r="L6" s="45"/>
      <c r="M6" s="45"/>
      <c r="N6" s="45"/>
      <c r="O6" s="45"/>
      <c r="P6" s="45"/>
      <c r="Q6" s="45"/>
      <c r="R6" s="45"/>
    </row>
    <row r="7" ht="19.9" customHeight="1" spans="1:18">
      <c r="A7" s="43"/>
      <c r="B7" s="43"/>
      <c r="C7" s="43"/>
      <c r="D7" s="46"/>
      <c r="E7" s="46"/>
      <c r="F7" s="45"/>
      <c r="G7" s="45"/>
      <c r="H7" s="45"/>
      <c r="I7" s="45"/>
      <c r="J7" s="45"/>
      <c r="K7" s="45"/>
      <c r="L7" s="45"/>
      <c r="M7" s="45"/>
      <c r="N7" s="45"/>
      <c r="O7" s="45"/>
      <c r="P7" s="45"/>
      <c r="Q7" s="45"/>
      <c r="R7" s="45"/>
    </row>
    <row r="8" ht="19.9" customHeight="1" spans="1:18">
      <c r="A8" s="43"/>
      <c r="B8" s="43"/>
      <c r="C8" s="43"/>
      <c r="D8" s="52"/>
      <c r="E8" s="52"/>
      <c r="F8" s="45"/>
      <c r="G8" s="45"/>
      <c r="H8" s="45"/>
      <c r="I8" s="45"/>
      <c r="J8" s="45"/>
      <c r="K8" s="45"/>
      <c r="L8" s="45"/>
      <c r="M8" s="45"/>
      <c r="N8" s="45"/>
      <c r="O8" s="45"/>
      <c r="P8" s="45"/>
      <c r="Q8" s="45"/>
      <c r="R8" s="45"/>
    </row>
    <row r="9" ht="19.9" customHeight="1" spans="1:18">
      <c r="A9" s="55"/>
      <c r="B9" s="55"/>
      <c r="C9" s="55"/>
      <c r="D9" s="47"/>
      <c r="E9" s="51"/>
      <c r="F9" s="48"/>
      <c r="G9" s="53"/>
      <c r="H9" s="53"/>
      <c r="I9" s="53"/>
      <c r="J9" s="53"/>
      <c r="K9" s="53"/>
      <c r="L9" s="53"/>
      <c r="M9" s="53"/>
      <c r="N9" s="53"/>
      <c r="O9" s="53"/>
      <c r="P9" s="53"/>
      <c r="Q9" s="53"/>
      <c r="R9" s="53"/>
    </row>
  </sheetData>
  <mergeCells count="20">
    <mergeCell ref="Q1:R1"/>
    <mergeCell ref="A2:R2"/>
    <mergeCell ref="A3:P3"/>
    <mergeCell ref="Q3:R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77777777777778" right="0.0777777777777778" top="0.0777777777777778" bottom="0.0777777777777778"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selection activeCell="A1" sqref="A1"/>
    </sheetView>
  </sheetViews>
  <sheetFormatPr defaultColWidth="9" defaultRowHeight="13.5"/>
  <cols>
    <col min="1" max="1" width="3.66666666666667" customWidth="1"/>
    <col min="2" max="2" width="4.61666666666667" customWidth="1"/>
    <col min="3" max="3" width="5.29166666666667" customWidth="1"/>
    <col min="4" max="4" width="7.05833333333333" customWidth="1"/>
    <col min="5" max="5" width="15.875" customWidth="1"/>
    <col min="6" max="6" width="9.63333333333333" customWidth="1"/>
    <col min="7" max="7" width="8.41666666666667" customWidth="1"/>
    <col min="8" max="17" width="7.18333333333333" customWidth="1"/>
    <col min="18" max="18" width="8.55" customWidth="1"/>
    <col min="19" max="20" width="7.18333333333333" customWidth="1"/>
    <col min="21" max="22" width="9.76666666666667" customWidth="1"/>
  </cols>
  <sheetData>
    <row r="1" ht="14.3" customHeight="1" spans="1:20">
      <c r="A1" s="39"/>
      <c r="S1" s="49" t="s">
        <v>406</v>
      </c>
      <c r="T1" s="49"/>
    </row>
    <row r="2" ht="31.65" customHeight="1" spans="1:20">
      <c r="A2" s="40" t="s">
        <v>18</v>
      </c>
      <c r="B2" s="40"/>
      <c r="C2" s="40"/>
      <c r="D2" s="40"/>
      <c r="E2" s="40"/>
      <c r="F2" s="40"/>
      <c r="G2" s="40"/>
      <c r="H2" s="40"/>
      <c r="I2" s="40"/>
      <c r="J2" s="40"/>
      <c r="K2" s="40"/>
      <c r="L2" s="40"/>
      <c r="M2" s="40"/>
      <c r="N2" s="40"/>
      <c r="O2" s="40"/>
      <c r="P2" s="40"/>
      <c r="Q2" s="40"/>
      <c r="R2" s="40"/>
      <c r="S2" s="40"/>
      <c r="T2" s="40"/>
    </row>
    <row r="3" ht="21.1" customHeight="1" spans="1:20">
      <c r="A3" s="41" t="s">
        <v>30</v>
      </c>
      <c r="B3" s="41"/>
      <c r="C3" s="41"/>
      <c r="D3" s="41"/>
      <c r="E3" s="41"/>
      <c r="F3" s="41"/>
      <c r="G3" s="41"/>
      <c r="H3" s="41"/>
      <c r="I3" s="41"/>
      <c r="J3" s="41"/>
      <c r="K3" s="41"/>
      <c r="L3" s="41"/>
      <c r="M3" s="41"/>
      <c r="N3" s="41"/>
      <c r="O3" s="41"/>
      <c r="P3" s="41"/>
      <c r="Q3" s="41"/>
      <c r="R3" s="41"/>
      <c r="S3" s="50" t="s">
        <v>31</v>
      </c>
      <c r="T3" s="50"/>
    </row>
    <row r="4" ht="24.85" customHeight="1" spans="1:20">
      <c r="A4" s="42" t="s">
        <v>158</v>
      </c>
      <c r="B4" s="42"/>
      <c r="C4" s="42"/>
      <c r="D4" s="42" t="s">
        <v>237</v>
      </c>
      <c r="E4" s="42" t="s">
        <v>238</v>
      </c>
      <c r="F4" s="42" t="s">
        <v>390</v>
      </c>
      <c r="G4" s="42" t="s">
        <v>241</v>
      </c>
      <c r="H4" s="42"/>
      <c r="I4" s="42"/>
      <c r="J4" s="42"/>
      <c r="K4" s="42"/>
      <c r="L4" s="42"/>
      <c r="M4" s="42"/>
      <c r="N4" s="42"/>
      <c r="O4" s="42"/>
      <c r="P4" s="42"/>
      <c r="Q4" s="42"/>
      <c r="R4" s="42" t="s">
        <v>244</v>
      </c>
      <c r="S4" s="42"/>
      <c r="T4" s="42"/>
    </row>
    <row r="5" ht="31.65" customHeight="1" spans="1:20">
      <c r="A5" s="42" t="s">
        <v>166</v>
      </c>
      <c r="B5" s="42" t="s">
        <v>167</v>
      </c>
      <c r="C5" s="42" t="s">
        <v>168</v>
      </c>
      <c r="D5" s="42"/>
      <c r="E5" s="42"/>
      <c r="F5" s="42"/>
      <c r="G5" s="42" t="s">
        <v>135</v>
      </c>
      <c r="H5" s="42" t="s">
        <v>407</v>
      </c>
      <c r="I5" s="42" t="s">
        <v>408</v>
      </c>
      <c r="J5" s="42" t="s">
        <v>409</v>
      </c>
      <c r="K5" s="42" t="s">
        <v>410</v>
      </c>
      <c r="L5" s="42" t="s">
        <v>411</v>
      </c>
      <c r="M5" s="42" t="s">
        <v>412</v>
      </c>
      <c r="N5" s="42" t="s">
        <v>413</v>
      </c>
      <c r="O5" s="42" t="s">
        <v>414</v>
      </c>
      <c r="P5" s="42" t="s">
        <v>415</v>
      </c>
      <c r="Q5" s="42" t="s">
        <v>416</v>
      </c>
      <c r="R5" s="42" t="s">
        <v>135</v>
      </c>
      <c r="S5" s="42" t="s">
        <v>280</v>
      </c>
      <c r="T5" s="42" t="s">
        <v>373</v>
      </c>
    </row>
    <row r="6" ht="19.9" customHeight="1" spans="1:20">
      <c r="A6" s="43"/>
      <c r="B6" s="43"/>
      <c r="C6" s="43"/>
      <c r="D6" s="43"/>
      <c r="E6" s="43" t="s">
        <v>135</v>
      </c>
      <c r="F6" s="59">
        <v>172.746806</v>
      </c>
      <c r="G6" s="59">
        <v>172.746806</v>
      </c>
      <c r="H6" s="59">
        <v>63.246806</v>
      </c>
      <c r="I6" s="59"/>
      <c r="J6" s="59"/>
      <c r="K6" s="59"/>
      <c r="L6" s="59"/>
      <c r="M6" s="59"/>
      <c r="N6" s="59"/>
      <c r="O6" s="59"/>
      <c r="P6" s="59"/>
      <c r="Q6" s="59">
        <v>109.5</v>
      </c>
      <c r="R6" s="59"/>
      <c r="S6" s="59"/>
      <c r="T6" s="59"/>
    </row>
    <row r="7" ht="19.9" customHeight="1" spans="1:20">
      <c r="A7" s="43"/>
      <c r="B7" s="43"/>
      <c r="C7" s="43"/>
      <c r="D7" s="46" t="s">
        <v>153</v>
      </c>
      <c r="E7" s="46" t="s">
        <v>154</v>
      </c>
      <c r="F7" s="59">
        <v>172.746806</v>
      </c>
      <c r="G7" s="59">
        <v>172.746806</v>
      </c>
      <c r="H7" s="59">
        <v>63.246806</v>
      </c>
      <c r="I7" s="59"/>
      <c r="J7" s="59"/>
      <c r="K7" s="59"/>
      <c r="L7" s="59"/>
      <c r="M7" s="59"/>
      <c r="N7" s="59"/>
      <c r="O7" s="59"/>
      <c r="P7" s="59"/>
      <c r="Q7" s="59">
        <v>109.5</v>
      </c>
      <c r="R7" s="59"/>
      <c r="S7" s="59"/>
      <c r="T7" s="59"/>
    </row>
    <row r="8" ht="19.9" customHeight="1" spans="1:20">
      <c r="A8" s="43"/>
      <c r="B8" s="43"/>
      <c r="C8" s="43"/>
      <c r="D8" s="52" t="s">
        <v>155</v>
      </c>
      <c r="E8" s="52" t="s">
        <v>156</v>
      </c>
      <c r="F8" s="59">
        <v>172.746806</v>
      </c>
      <c r="G8" s="59">
        <v>172.746806</v>
      </c>
      <c r="H8" s="59">
        <v>63.246806</v>
      </c>
      <c r="I8" s="59"/>
      <c r="J8" s="59"/>
      <c r="K8" s="59"/>
      <c r="L8" s="59"/>
      <c r="M8" s="59"/>
      <c r="N8" s="59"/>
      <c r="O8" s="59"/>
      <c r="P8" s="59"/>
      <c r="Q8" s="59">
        <v>109.5</v>
      </c>
      <c r="R8" s="59"/>
      <c r="S8" s="59"/>
      <c r="T8" s="59"/>
    </row>
    <row r="9" ht="19.9" customHeight="1" spans="1:20">
      <c r="A9" s="55" t="s">
        <v>169</v>
      </c>
      <c r="B9" s="55" t="s">
        <v>170</v>
      </c>
      <c r="C9" s="55" t="s">
        <v>171</v>
      </c>
      <c r="D9" s="47" t="s">
        <v>254</v>
      </c>
      <c r="E9" s="51" t="s">
        <v>173</v>
      </c>
      <c r="F9" s="48">
        <v>172.746806</v>
      </c>
      <c r="G9" s="53">
        <v>172.746806</v>
      </c>
      <c r="H9" s="53">
        <v>63.246806</v>
      </c>
      <c r="I9" s="53"/>
      <c r="J9" s="53"/>
      <c r="K9" s="53"/>
      <c r="L9" s="53"/>
      <c r="M9" s="53"/>
      <c r="N9" s="53"/>
      <c r="O9" s="53"/>
      <c r="P9" s="53"/>
      <c r="Q9" s="53">
        <v>109.5</v>
      </c>
      <c r="R9" s="53"/>
      <c r="S9" s="53"/>
      <c r="T9" s="53"/>
    </row>
  </sheetData>
  <mergeCells count="10">
    <mergeCell ref="S1:T1"/>
    <mergeCell ref="A2:T2"/>
    <mergeCell ref="A3:R3"/>
    <mergeCell ref="S3:T3"/>
    <mergeCell ref="A4:C4"/>
    <mergeCell ref="G4:Q4"/>
    <mergeCell ref="R4:T4"/>
    <mergeCell ref="D4:D5"/>
    <mergeCell ref="E4:E5"/>
    <mergeCell ref="F4:F5"/>
  </mergeCells>
  <printOptions horizontalCentered="1"/>
  <pageMargins left="0.0777777777777778" right="0.0777777777777778" top="0.0777777777777778" bottom="0.0777777777777778"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9"/>
  <sheetViews>
    <sheetView workbookViewId="0">
      <selection activeCell="A1" sqref="A1"/>
    </sheetView>
  </sheetViews>
  <sheetFormatPr defaultColWidth="9" defaultRowHeight="13.5"/>
  <cols>
    <col min="1" max="1" width="5.29166666666667" customWidth="1"/>
    <col min="2" max="2" width="5.56666666666667" customWidth="1"/>
    <col min="3" max="3" width="5.83333333333333" customWidth="1"/>
    <col min="4" max="4" width="10.175" customWidth="1"/>
    <col min="5" max="5" width="18.1833333333333" customWidth="1"/>
    <col min="6" max="6" width="10.7166666666667" customWidth="1"/>
    <col min="7" max="33" width="7.18333333333333" customWidth="1"/>
    <col min="34" max="35" width="9.76666666666667" customWidth="1"/>
  </cols>
  <sheetData>
    <row r="1" ht="12.05" customHeight="1" spans="1:33">
      <c r="A1" s="39"/>
      <c r="F1" s="39"/>
      <c r="AF1" s="49" t="s">
        <v>417</v>
      </c>
      <c r="AG1" s="49"/>
    </row>
    <row r="2" ht="38.4" customHeight="1" spans="1:33">
      <c r="A2" s="40" t="s">
        <v>19</v>
      </c>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row>
    <row r="3" ht="21.1" customHeight="1" spans="1:33">
      <c r="A3" s="41" t="s">
        <v>30</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50" t="s">
        <v>31</v>
      </c>
      <c r="AG3" s="50"/>
    </row>
    <row r="4" ht="21.85" customHeight="1" spans="1:33">
      <c r="A4" s="42" t="s">
        <v>158</v>
      </c>
      <c r="B4" s="42"/>
      <c r="C4" s="42"/>
      <c r="D4" s="42" t="s">
        <v>237</v>
      </c>
      <c r="E4" s="42" t="s">
        <v>238</v>
      </c>
      <c r="F4" s="42" t="s">
        <v>418</v>
      </c>
      <c r="G4" s="42" t="s">
        <v>419</v>
      </c>
      <c r="H4" s="42" t="s">
        <v>420</v>
      </c>
      <c r="I4" s="42" t="s">
        <v>421</v>
      </c>
      <c r="J4" s="42" t="s">
        <v>422</v>
      </c>
      <c r="K4" s="42" t="s">
        <v>423</v>
      </c>
      <c r="L4" s="42" t="s">
        <v>424</v>
      </c>
      <c r="M4" s="42" t="s">
        <v>425</v>
      </c>
      <c r="N4" s="42" t="s">
        <v>426</v>
      </c>
      <c r="O4" s="42" t="s">
        <v>427</v>
      </c>
      <c r="P4" s="42" t="s">
        <v>428</v>
      </c>
      <c r="Q4" s="42" t="s">
        <v>413</v>
      </c>
      <c r="R4" s="42" t="s">
        <v>415</v>
      </c>
      <c r="S4" s="42" t="s">
        <v>429</v>
      </c>
      <c r="T4" s="42" t="s">
        <v>408</v>
      </c>
      <c r="U4" s="42" t="s">
        <v>409</v>
      </c>
      <c r="V4" s="42" t="s">
        <v>412</v>
      </c>
      <c r="W4" s="42" t="s">
        <v>430</v>
      </c>
      <c r="X4" s="42" t="s">
        <v>431</v>
      </c>
      <c r="Y4" s="42" t="s">
        <v>432</v>
      </c>
      <c r="Z4" s="42" t="s">
        <v>433</v>
      </c>
      <c r="AA4" s="42" t="s">
        <v>411</v>
      </c>
      <c r="AB4" s="42" t="s">
        <v>434</v>
      </c>
      <c r="AC4" s="42" t="s">
        <v>435</v>
      </c>
      <c r="AD4" s="42" t="s">
        <v>414</v>
      </c>
      <c r="AE4" s="42" t="s">
        <v>436</v>
      </c>
      <c r="AF4" s="42" t="s">
        <v>437</v>
      </c>
      <c r="AG4" s="42" t="s">
        <v>416</v>
      </c>
    </row>
    <row r="5" ht="18.8" customHeight="1" spans="1:33">
      <c r="A5" s="42" t="s">
        <v>166</v>
      </c>
      <c r="B5" s="42" t="s">
        <v>167</v>
      </c>
      <c r="C5" s="42" t="s">
        <v>168</v>
      </c>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row>
    <row r="6" ht="19.9" customHeight="1" spans="1:33">
      <c r="A6" s="44"/>
      <c r="B6" s="58"/>
      <c r="C6" s="58"/>
      <c r="D6" s="51"/>
      <c r="E6" s="51" t="s">
        <v>135</v>
      </c>
      <c r="F6" s="59">
        <v>172.746806</v>
      </c>
      <c r="G6" s="59"/>
      <c r="H6" s="59"/>
      <c r="I6" s="59"/>
      <c r="J6" s="59"/>
      <c r="K6" s="59"/>
      <c r="L6" s="59"/>
      <c r="M6" s="59"/>
      <c r="N6" s="59"/>
      <c r="O6" s="59"/>
      <c r="P6" s="59"/>
      <c r="Q6" s="59"/>
      <c r="R6" s="59"/>
      <c r="S6" s="59"/>
      <c r="T6" s="59"/>
      <c r="U6" s="59"/>
      <c r="V6" s="59"/>
      <c r="W6" s="59"/>
      <c r="X6" s="59"/>
      <c r="Y6" s="59"/>
      <c r="Z6" s="59"/>
      <c r="AA6" s="59"/>
      <c r="AB6" s="59">
        <v>6.794136</v>
      </c>
      <c r="AC6" s="59">
        <v>27.89267</v>
      </c>
      <c r="AD6" s="59"/>
      <c r="AE6" s="59">
        <v>28.56</v>
      </c>
      <c r="AF6" s="59"/>
      <c r="AG6" s="59">
        <v>109.5</v>
      </c>
    </row>
    <row r="7" ht="19.9" customHeight="1" spans="1:33">
      <c r="A7" s="43"/>
      <c r="B7" s="43"/>
      <c r="C7" s="43"/>
      <c r="D7" s="46" t="s">
        <v>153</v>
      </c>
      <c r="E7" s="46" t="s">
        <v>154</v>
      </c>
      <c r="F7" s="59">
        <v>172.746806</v>
      </c>
      <c r="G7" s="59"/>
      <c r="H7" s="59"/>
      <c r="I7" s="59"/>
      <c r="J7" s="59"/>
      <c r="K7" s="59"/>
      <c r="L7" s="59"/>
      <c r="M7" s="59"/>
      <c r="N7" s="59"/>
      <c r="O7" s="59"/>
      <c r="P7" s="59"/>
      <c r="Q7" s="59"/>
      <c r="R7" s="59"/>
      <c r="S7" s="59"/>
      <c r="T7" s="59"/>
      <c r="U7" s="59"/>
      <c r="V7" s="59"/>
      <c r="W7" s="59"/>
      <c r="X7" s="59"/>
      <c r="Y7" s="59"/>
      <c r="Z7" s="59"/>
      <c r="AA7" s="59"/>
      <c r="AB7" s="59">
        <v>6.794136</v>
      </c>
      <c r="AC7" s="59">
        <v>27.89267</v>
      </c>
      <c r="AD7" s="59"/>
      <c r="AE7" s="59">
        <v>28.56</v>
      </c>
      <c r="AF7" s="59"/>
      <c r="AG7" s="59">
        <v>109.5</v>
      </c>
    </row>
    <row r="8" ht="19.9" customHeight="1" spans="1:33">
      <c r="A8" s="43"/>
      <c r="B8" s="43"/>
      <c r="C8" s="43"/>
      <c r="D8" s="52" t="s">
        <v>155</v>
      </c>
      <c r="E8" s="52" t="s">
        <v>156</v>
      </c>
      <c r="F8" s="59">
        <v>172.746806</v>
      </c>
      <c r="G8" s="59"/>
      <c r="H8" s="59"/>
      <c r="I8" s="59"/>
      <c r="J8" s="59"/>
      <c r="K8" s="59"/>
      <c r="L8" s="59"/>
      <c r="M8" s="59"/>
      <c r="N8" s="59"/>
      <c r="O8" s="59"/>
      <c r="P8" s="59"/>
      <c r="Q8" s="59"/>
      <c r="R8" s="59"/>
      <c r="S8" s="59"/>
      <c r="T8" s="59"/>
      <c r="U8" s="59"/>
      <c r="V8" s="59"/>
      <c r="W8" s="59"/>
      <c r="X8" s="59"/>
      <c r="Y8" s="59"/>
      <c r="Z8" s="59"/>
      <c r="AA8" s="59"/>
      <c r="AB8" s="59">
        <v>6.794136</v>
      </c>
      <c r="AC8" s="59">
        <v>27.89267</v>
      </c>
      <c r="AD8" s="59"/>
      <c r="AE8" s="59">
        <v>28.56</v>
      </c>
      <c r="AF8" s="59"/>
      <c r="AG8" s="59">
        <v>109.5</v>
      </c>
    </row>
    <row r="9" ht="19.9" customHeight="1" spans="1:33">
      <c r="A9" s="55" t="s">
        <v>169</v>
      </c>
      <c r="B9" s="55" t="s">
        <v>170</v>
      </c>
      <c r="C9" s="55" t="s">
        <v>171</v>
      </c>
      <c r="D9" s="47" t="s">
        <v>254</v>
      </c>
      <c r="E9" s="51" t="s">
        <v>173</v>
      </c>
      <c r="F9" s="53">
        <v>172.746806</v>
      </c>
      <c r="G9" s="53"/>
      <c r="H9" s="53"/>
      <c r="I9" s="53"/>
      <c r="J9" s="53"/>
      <c r="K9" s="53"/>
      <c r="L9" s="53"/>
      <c r="M9" s="53"/>
      <c r="N9" s="53"/>
      <c r="O9" s="53"/>
      <c r="P9" s="53"/>
      <c r="Q9" s="53"/>
      <c r="R9" s="53"/>
      <c r="S9" s="53"/>
      <c r="T9" s="53"/>
      <c r="U9" s="53"/>
      <c r="V9" s="53"/>
      <c r="W9" s="53"/>
      <c r="X9" s="53"/>
      <c r="Y9" s="53"/>
      <c r="Z9" s="53"/>
      <c r="AA9" s="53"/>
      <c r="AB9" s="53">
        <v>6.794136</v>
      </c>
      <c r="AC9" s="53">
        <v>27.89267</v>
      </c>
      <c r="AD9" s="53"/>
      <c r="AE9" s="53">
        <v>28.56</v>
      </c>
      <c r="AF9" s="53"/>
      <c r="AG9" s="53">
        <v>109.5</v>
      </c>
    </row>
  </sheetData>
  <mergeCells count="35">
    <mergeCell ref="AF1:AG1"/>
    <mergeCell ref="A2:AG2"/>
    <mergeCell ref="A3:AE3"/>
    <mergeCell ref="AF3:AG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0777777777777778" right="0.0777777777777778" top="0.0777777777777778" bottom="0.0777777777777778" header="0"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A1" sqref="A1"/>
    </sheetView>
  </sheetViews>
  <sheetFormatPr defaultColWidth="9" defaultRowHeight="13.5" outlineLevelRow="7" outlineLevelCol="7"/>
  <cols>
    <col min="1" max="1" width="12.8916666666667" customWidth="1"/>
    <col min="2" max="2" width="29.7166666666667" customWidth="1"/>
    <col min="3" max="3" width="20.7583333333333" customWidth="1"/>
    <col min="4" max="4" width="12.35" customWidth="1"/>
    <col min="5" max="5" width="10.3166666666667" customWidth="1"/>
    <col min="6" max="6" width="14.1166666666667" customWidth="1"/>
    <col min="7" max="8" width="13.7" customWidth="1"/>
    <col min="9" max="9" width="9.76666666666667" customWidth="1"/>
  </cols>
  <sheetData>
    <row r="1" ht="14.3" customHeight="1" spans="1:8">
      <c r="A1" s="39"/>
      <c r="G1" s="49" t="s">
        <v>438</v>
      </c>
      <c r="H1" s="49"/>
    </row>
    <row r="2" ht="29.35" customHeight="1" spans="1:8">
      <c r="A2" s="40" t="s">
        <v>20</v>
      </c>
      <c r="B2" s="40"/>
      <c r="C2" s="40"/>
      <c r="D2" s="40"/>
      <c r="E2" s="40"/>
      <c r="F2" s="40"/>
      <c r="G2" s="40"/>
      <c r="H2" s="40"/>
    </row>
    <row r="3" ht="21.1" customHeight="1" spans="1:8">
      <c r="A3" s="41" t="s">
        <v>30</v>
      </c>
      <c r="B3" s="41"/>
      <c r="C3" s="41"/>
      <c r="D3" s="41"/>
      <c r="E3" s="41"/>
      <c r="F3" s="41"/>
      <c r="G3" s="41"/>
      <c r="H3" s="50" t="s">
        <v>31</v>
      </c>
    </row>
    <row r="4" ht="20.35" customHeight="1" spans="1:8">
      <c r="A4" s="42" t="s">
        <v>439</v>
      </c>
      <c r="B4" s="42" t="s">
        <v>440</v>
      </c>
      <c r="C4" s="42" t="s">
        <v>441</v>
      </c>
      <c r="D4" s="42" t="s">
        <v>442</v>
      </c>
      <c r="E4" s="42" t="s">
        <v>443</v>
      </c>
      <c r="F4" s="42"/>
      <c r="G4" s="42"/>
      <c r="H4" s="42" t="s">
        <v>444</v>
      </c>
    </row>
    <row r="5" ht="22.6" customHeight="1" spans="1:8">
      <c r="A5" s="42"/>
      <c r="B5" s="42"/>
      <c r="C5" s="42"/>
      <c r="D5" s="42"/>
      <c r="E5" s="42" t="s">
        <v>137</v>
      </c>
      <c r="F5" s="42" t="s">
        <v>445</v>
      </c>
      <c r="G5" s="42" t="s">
        <v>446</v>
      </c>
      <c r="H5" s="42"/>
    </row>
    <row r="6" ht="19.9" customHeight="1" spans="1:8">
      <c r="A6" s="43"/>
      <c r="B6" s="43" t="s">
        <v>135</v>
      </c>
      <c r="C6" s="45">
        <v>58.5</v>
      </c>
      <c r="D6" s="45"/>
      <c r="E6" s="45"/>
      <c r="F6" s="45"/>
      <c r="G6" s="45"/>
      <c r="H6" s="45">
        <v>58.5</v>
      </c>
    </row>
    <row r="7" ht="19.9" customHeight="1" spans="1:8">
      <c r="A7" s="46" t="s">
        <v>153</v>
      </c>
      <c r="B7" s="46" t="s">
        <v>154</v>
      </c>
      <c r="C7" s="45">
        <v>58.5</v>
      </c>
      <c r="D7" s="45"/>
      <c r="E7" s="45"/>
      <c r="F7" s="45"/>
      <c r="G7" s="45"/>
      <c r="H7" s="45">
        <v>58.5</v>
      </c>
    </row>
    <row r="8" ht="19.9" customHeight="1" spans="1:8">
      <c r="A8" s="47" t="s">
        <v>155</v>
      </c>
      <c r="B8" s="47" t="s">
        <v>156</v>
      </c>
      <c r="C8" s="53">
        <v>58.5</v>
      </c>
      <c r="D8" s="53"/>
      <c r="E8" s="48"/>
      <c r="F8" s="53"/>
      <c r="G8" s="53"/>
      <c r="H8" s="53">
        <v>58.5</v>
      </c>
    </row>
  </sheetData>
  <mergeCells count="9">
    <mergeCell ref="G1:H1"/>
    <mergeCell ref="A2:H2"/>
    <mergeCell ref="A3:G3"/>
    <mergeCell ref="E4:G4"/>
    <mergeCell ref="A4:A5"/>
    <mergeCell ref="B4:B5"/>
    <mergeCell ref="C4:C5"/>
    <mergeCell ref="D4:D5"/>
    <mergeCell ref="H4:H5"/>
  </mergeCells>
  <printOptions horizontalCentered="1"/>
  <pageMargins left="0.0777777777777778" right="0.0777777777777778" top="0.0777777777777778" bottom="0.0777777777777778"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9" defaultRowHeight="13.5" outlineLevelCol="7"/>
  <cols>
    <col min="1" max="1" width="11.4" customWidth="1"/>
    <col min="2" max="2" width="24.8333333333333" customWidth="1"/>
    <col min="3" max="3" width="16.15" customWidth="1"/>
    <col min="4" max="4" width="12.8916666666667" customWidth="1"/>
    <col min="5" max="5" width="12.75" customWidth="1"/>
    <col min="6" max="6" width="13.8416666666667" customWidth="1"/>
    <col min="7" max="7" width="14.1166666666667" customWidth="1"/>
    <col min="8" max="8" width="16.2833333333333" customWidth="1"/>
    <col min="9" max="9" width="9.76666666666667" customWidth="1"/>
  </cols>
  <sheetData>
    <row r="1" ht="14.3" customHeight="1" spans="1:8">
      <c r="A1" s="39"/>
      <c r="G1" s="49" t="s">
        <v>447</v>
      </c>
      <c r="H1" s="49"/>
    </row>
    <row r="2" ht="33.9" customHeight="1" spans="1:8">
      <c r="A2" s="40" t="s">
        <v>21</v>
      </c>
      <c r="B2" s="40"/>
      <c r="C2" s="40"/>
      <c r="D2" s="40"/>
      <c r="E2" s="40"/>
      <c r="F2" s="40"/>
      <c r="G2" s="40"/>
      <c r="H2" s="40"/>
    </row>
    <row r="3" ht="21.1" customHeight="1" spans="1:8">
      <c r="A3" s="41" t="s">
        <v>30</v>
      </c>
      <c r="B3" s="41"/>
      <c r="C3" s="41"/>
      <c r="D3" s="41"/>
      <c r="E3" s="41"/>
      <c r="F3" s="41"/>
      <c r="G3" s="41"/>
      <c r="H3" s="50" t="s">
        <v>31</v>
      </c>
    </row>
    <row r="4" ht="20.35" customHeight="1" spans="1:8">
      <c r="A4" s="42" t="s">
        <v>159</v>
      </c>
      <c r="B4" s="42" t="s">
        <v>160</v>
      </c>
      <c r="C4" s="42" t="s">
        <v>135</v>
      </c>
      <c r="D4" s="42" t="s">
        <v>448</v>
      </c>
      <c r="E4" s="42"/>
      <c r="F4" s="42"/>
      <c r="G4" s="42"/>
      <c r="H4" s="42" t="s">
        <v>162</v>
      </c>
    </row>
    <row r="5" ht="17.3" customHeight="1" spans="1:8">
      <c r="A5" s="42"/>
      <c r="B5" s="42"/>
      <c r="C5" s="42"/>
      <c r="D5" s="42" t="s">
        <v>137</v>
      </c>
      <c r="E5" s="42" t="s">
        <v>278</v>
      </c>
      <c r="F5" s="42"/>
      <c r="G5" s="42" t="s">
        <v>279</v>
      </c>
      <c r="H5" s="42"/>
    </row>
    <row r="6" ht="24.1" customHeight="1" spans="1:8">
      <c r="A6" s="42"/>
      <c r="B6" s="42"/>
      <c r="C6" s="42"/>
      <c r="D6" s="42"/>
      <c r="E6" s="42" t="s">
        <v>257</v>
      </c>
      <c r="F6" s="42" t="s">
        <v>248</v>
      </c>
      <c r="G6" s="42"/>
      <c r="H6" s="42"/>
    </row>
    <row r="7" ht="19.9" customHeight="1" spans="1:8">
      <c r="A7" s="43"/>
      <c r="B7" s="44" t="s">
        <v>135</v>
      </c>
      <c r="C7" s="45">
        <v>0</v>
      </c>
      <c r="D7" s="45"/>
      <c r="E7" s="45"/>
      <c r="F7" s="45"/>
      <c r="G7" s="45"/>
      <c r="H7" s="45"/>
    </row>
    <row r="8" ht="19.9" customHeight="1" spans="1:8">
      <c r="A8" s="46"/>
      <c r="B8" s="46"/>
      <c r="C8" s="45"/>
      <c r="D8" s="45"/>
      <c r="E8" s="45"/>
      <c r="F8" s="45"/>
      <c r="G8" s="45"/>
      <c r="H8" s="45"/>
    </row>
    <row r="9" ht="19.9" customHeight="1" spans="1:8">
      <c r="A9" s="52"/>
      <c r="B9" s="52"/>
      <c r="C9" s="45"/>
      <c r="D9" s="45"/>
      <c r="E9" s="45"/>
      <c r="F9" s="45"/>
      <c r="G9" s="45"/>
      <c r="H9" s="45"/>
    </row>
    <row r="10" ht="19.9" customHeight="1" spans="1:8">
      <c r="A10" s="52"/>
      <c r="B10" s="52"/>
      <c r="C10" s="45"/>
      <c r="D10" s="45"/>
      <c r="E10" s="45"/>
      <c r="F10" s="45"/>
      <c r="G10" s="45"/>
      <c r="H10" s="45"/>
    </row>
    <row r="11" ht="19.9" customHeight="1" spans="1:8">
      <c r="A11" s="52"/>
      <c r="B11" s="52"/>
      <c r="C11" s="45"/>
      <c r="D11" s="45"/>
      <c r="E11" s="45"/>
      <c r="F11" s="45"/>
      <c r="G11" s="45"/>
      <c r="H11" s="45"/>
    </row>
    <row r="12" ht="19.9" customHeight="1" spans="1:8">
      <c r="A12" s="47"/>
      <c r="B12" s="47"/>
      <c r="C12" s="48"/>
      <c r="D12" s="48"/>
      <c r="E12" s="53"/>
      <c r="F12" s="53"/>
      <c r="G12" s="53"/>
      <c r="H12" s="53"/>
    </row>
  </sheetData>
  <mergeCells count="11">
    <mergeCell ref="G1:H1"/>
    <mergeCell ref="A2:H2"/>
    <mergeCell ref="A3:G3"/>
    <mergeCell ref="D4:G4"/>
    <mergeCell ref="E5:F5"/>
    <mergeCell ref="A4:A6"/>
    <mergeCell ref="B4:B6"/>
    <mergeCell ref="C4:C6"/>
    <mergeCell ref="D5:D6"/>
    <mergeCell ref="G5:G6"/>
    <mergeCell ref="H4:H6"/>
  </mergeCells>
  <printOptions horizontalCentered="1"/>
  <pageMargins left="0.0777777777777778" right="0.0777777777777778" top="0.0777777777777778" bottom="0.0777777777777778"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selection activeCell="A1" sqref="A1"/>
    </sheetView>
  </sheetViews>
  <sheetFormatPr defaultColWidth="9" defaultRowHeight="13.5"/>
  <cols>
    <col min="1" max="1" width="4.475" customWidth="1"/>
    <col min="2" max="2" width="4.75" customWidth="1"/>
    <col min="3" max="3" width="5.01666666666667" customWidth="1"/>
    <col min="4" max="4" width="6.65" customWidth="1"/>
    <col min="5" max="5" width="16.4166666666667" customWidth="1"/>
    <col min="6" max="6" width="11.8083333333333" customWidth="1"/>
    <col min="7" max="20" width="7.18333333333333" customWidth="1"/>
    <col min="21" max="22" width="9.76666666666667" customWidth="1"/>
  </cols>
  <sheetData>
    <row r="1" ht="14.3" customHeight="1" spans="1:20">
      <c r="A1" s="39"/>
      <c r="S1" s="49" t="s">
        <v>449</v>
      </c>
      <c r="T1" s="49"/>
    </row>
    <row r="2" ht="41.45" customHeight="1" spans="1:17">
      <c r="A2" s="40" t="s">
        <v>22</v>
      </c>
      <c r="B2" s="40"/>
      <c r="C2" s="40"/>
      <c r="D2" s="40"/>
      <c r="E2" s="40"/>
      <c r="F2" s="40"/>
      <c r="G2" s="40"/>
      <c r="H2" s="40"/>
      <c r="I2" s="40"/>
      <c r="J2" s="40"/>
      <c r="K2" s="40"/>
      <c r="L2" s="40"/>
      <c r="M2" s="40"/>
      <c r="N2" s="40"/>
      <c r="O2" s="40"/>
      <c r="P2" s="40"/>
      <c r="Q2" s="40"/>
    </row>
    <row r="3" ht="21.1" customHeight="1" spans="1:20">
      <c r="A3" s="41" t="s">
        <v>30</v>
      </c>
      <c r="B3" s="41"/>
      <c r="C3" s="41"/>
      <c r="D3" s="41"/>
      <c r="E3" s="41"/>
      <c r="F3" s="41"/>
      <c r="G3" s="41"/>
      <c r="H3" s="41"/>
      <c r="I3" s="41"/>
      <c r="J3" s="41"/>
      <c r="K3" s="41"/>
      <c r="L3" s="41"/>
      <c r="M3" s="41"/>
      <c r="N3" s="41"/>
      <c r="O3" s="41"/>
      <c r="P3" s="41"/>
      <c r="Q3" s="41"/>
      <c r="R3" s="41"/>
      <c r="S3" s="50" t="s">
        <v>31</v>
      </c>
      <c r="T3" s="50"/>
    </row>
    <row r="4" ht="24.1" customHeight="1" spans="1:20">
      <c r="A4" s="42" t="s">
        <v>158</v>
      </c>
      <c r="B4" s="42"/>
      <c r="C4" s="42"/>
      <c r="D4" s="42" t="s">
        <v>237</v>
      </c>
      <c r="E4" s="42" t="s">
        <v>238</v>
      </c>
      <c r="F4" s="42" t="s">
        <v>239</v>
      </c>
      <c r="G4" s="42" t="s">
        <v>240</v>
      </c>
      <c r="H4" s="42" t="s">
        <v>241</v>
      </c>
      <c r="I4" s="42" t="s">
        <v>242</v>
      </c>
      <c r="J4" s="42" t="s">
        <v>243</v>
      </c>
      <c r="K4" s="42" t="s">
        <v>244</v>
      </c>
      <c r="L4" s="42" t="s">
        <v>245</v>
      </c>
      <c r="M4" s="42" t="s">
        <v>246</v>
      </c>
      <c r="N4" s="42" t="s">
        <v>247</v>
      </c>
      <c r="O4" s="42" t="s">
        <v>248</v>
      </c>
      <c r="P4" s="42" t="s">
        <v>249</v>
      </c>
      <c r="Q4" s="42" t="s">
        <v>250</v>
      </c>
      <c r="R4" s="42" t="s">
        <v>251</v>
      </c>
      <c r="S4" s="42" t="s">
        <v>252</v>
      </c>
      <c r="T4" s="42" t="s">
        <v>253</v>
      </c>
    </row>
    <row r="5" ht="17.3" customHeight="1" spans="1:20">
      <c r="A5" s="42" t="s">
        <v>166</v>
      </c>
      <c r="B5" s="42" t="s">
        <v>167</v>
      </c>
      <c r="C5" s="42" t="s">
        <v>168</v>
      </c>
      <c r="D5" s="42"/>
      <c r="E5" s="42"/>
      <c r="F5" s="42"/>
      <c r="G5" s="42"/>
      <c r="H5" s="42"/>
      <c r="I5" s="42"/>
      <c r="J5" s="42"/>
      <c r="K5" s="42"/>
      <c r="L5" s="42"/>
      <c r="M5" s="42"/>
      <c r="N5" s="42"/>
      <c r="O5" s="42"/>
      <c r="P5" s="42"/>
      <c r="Q5" s="42"/>
      <c r="R5" s="42"/>
      <c r="S5" s="42"/>
      <c r="T5" s="42"/>
    </row>
    <row r="6" ht="19.9" customHeight="1" spans="1:20">
      <c r="A6" s="43"/>
      <c r="B6" s="43"/>
      <c r="C6" s="43"/>
      <c r="D6" s="43"/>
      <c r="E6" s="43" t="s">
        <v>135</v>
      </c>
      <c r="F6" s="45">
        <v>0</v>
      </c>
      <c r="G6" s="45"/>
      <c r="H6" s="45"/>
      <c r="I6" s="45"/>
      <c r="J6" s="45"/>
      <c r="K6" s="45"/>
      <c r="L6" s="45"/>
      <c r="M6" s="45"/>
      <c r="N6" s="45"/>
      <c r="O6" s="45"/>
      <c r="P6" s="45"/>
      <c r="Q6" s="45"/>
      <c r="R6" s="45"/>
      <c r="S6" s="45"/>
      <c r="T6" s="45"/>
    </row>
    <row r="7" ht="19.9" customHeight="1" spans="1:20">
      <c r="A7" s="43"/>
      <c r="B7" s="43"/>
      <c r="C7" s="43"/>
      <c r="D7" s="46"/>
      <c r="E7" s="46"/>
      <c r="F7" s="45"/>
      <c r="G7" s="45"/>
      <c r="H7" s="45"/>
      <c r="I7" s="45"/>
      <c r="J7" s="45"/>
      <c r="K7" s="45"/>
      <c r="L7" s="45"/>
      <c r="M7" s="45"/>
      <c r="N7" s="45"/>
      <c r="O7" s="45"/>
      <c r="P7" s="45"/>
      <c r="Q7" s="45"/>
      <c r="R7" s="45"/>
      <c r="S7" s="45"/>
      <c r="T7" s="45"/>
    </row>
    <row r="8" ht="19.9" customHeight="1" spans="1:20">
      <c r="A8" s="54"/>
      <c r="B8" s="54"/>
      <c r="C8" s="54"/>
      <c r="D8" s="52"/>
      <c r="E8" s="52"/>
      <c r="F8" s="45"/>
      <c r="G8" s="45"/>
      <c r="H8" s="45"/>
      <c r="I8" s="45"/>
      <c r="J8" s="45"/>
      <c r="K8" s="45"/>
      <c r="L8" s="45"/>
      <c r="M8" s="45"/>
      <c r="N8" s="45"/>
      <c r="O8" s="45"/>
      <c r="P8" s="45"/>
      <c r="Q8" s="45"/>
      <c r="R8" s="45"/>
      <c r="S8" s="45"/>
      <c r="T8" s="45"/>
    </row>
    <row r="9" ht="19.9" customHeight="1" spans="1:20">
      <c r="A9" s="55"/>
      <c r="B9" s="55"/>
      <c r="C9" s="55"/>
      <c r="D9" s="47"/>
      <c r="E9" s="56"/>
      <c r="F9" s="57"/>
      <c r="G9" s="57"/>
      <c r="H9" s="57"/>
      <c r="I9" s="57"/>
      <c r="J9" s="57"/>
      <c r="K9" s="57"/>
      <c r="L9" s="57"/>
      <c r="M9" s="57"/>
      <c r="N9" s="57"/>
      <c r="O9" s="57"/>
      <c r="P9" s="57"/>
      <c r="Q9" s="57"/>
      <c r="R9" s="57"/>
      <c r="S9" s="57"/>
      <c r="T9" s="57"/>
    </row>
  </sheetData>
  <mergeCells count="22">
    <mergeCell ref="S1:T1"/>
    <mergeCell ref="A2:Q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77777777777778" right="0.0777777777777778" top="0.0777777777777778" bottom="0.0777777777777778" header="0"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selection activeCell="A1" sqref="A1"/>
    </sheetView>
  </sheetViews>
  <sheetFormatPr defaultColWidth="9" defaultRowHeight="13.5"/>
  <cols>
    <col min="1" max="1" width="3.8" customWidth="1"/>
    <col min="2" max="3" width="3.93333333333333" customWidth="1"/>
    <col min="4" max="4" width="6.78333333333333" customWidth="1"/>
    <col min="5" max="5" width="15.875" customWidth="1"/>
    <col min="6" max="6" width="9.225" customWidth="1"/>
    <col min="7" max="20" width="7.18333333333333" customWidth="1"/>
    <col min="21" max="22" width="9.76666666666667" customWidth="1"/>
  </cols>
  <sheetData>
    <row r="1" ht="14.3" customHeight="1" spans="1:20">
      <c r="A1" s="39"/>
      <c r="S1" s="49" t="s">
        <v>450</v>
      </c>
      <c r="T1" s="49"/>
    </row>
    <row r="2" ht="41.45" customHeight="1" spans="1:20">
      <c r="A2" s="40" t="s">
        <v>23</v>
      </c>
      <c r="B2" s="40"/>
      <c r="C2" s="40"/>
      <c r="D2" s="40"/>
      <c r="E2" s="40"/>
      <c r="F2" s="40"/>
      <c r="G2" s="40"/>
      <c r="H2" s="40"/>
      <c r="I2" s="40"/>
      <c r="J2" s="40"/>
      <c r="K2" s="40"/>
      <c r="L2" s="40"/>
      <c r="M2" s="40"/>
      <c r="N2" s="40"/>
      <c r="O2" s="40"/>
      <c r="P2" s="40"/>
      <c r="Q2" s="40"/>
      <c r="R2" s="40"/>
      <c r="S2" s="40"/>
      <c r="T2" s="40"/>
    </row>
    <row r="3" ht="18.8" customHeight="1" spans="1:20">
      <c r="A3" s="41" t="s">
        <v>30</v>
      </c>
      <c r="B3" s="41"/>
      <c r="C3" s="41"/>
      <c r="D3" s="41"/>
      <c r="E3" s="41"/>
      <c r="F3" s="41"/>
      <c r="G3" s="41"/>
      <c r="H3" s="41"/>
      <c r="I3" s="41"/>
      <c r="J3" s="41"/>
      <c r="K3" s="41"/>
      <c r="L3" s="41"/>
      <c r="M3" s="41"/>
      <c r="N3" s="41"/>
      <c r="O3" s="41"/>
      <c r="P3" s="41"/>
      <c r="Q3" s="41"/>
      <c r="R3" s="41"/>
      <c r="S3" s="50" t="s">
        <v>31</v>
      </c>
      <c r="T3" s="50"/>
    </row>
    <row r="4" ht="25.6" customHeight="1" spans="1:20">
      <c r="A4" s="42" t="s">
        <v>158</v>
      </c>
      <c r="B4" s="42"/>
      <c r="C4" s="42"/>
      <c r="D4" s="42" t="s">
        <v>237</v>
      </c>
      <c r="E4" s="42" t="s">
        <v>238</v>
      </c>
      <c r="F4" s="42" t="s">
        <v>256</v>
      </c>
      <c r="G4" s="42" t="s">
        <v>161</v>
      </c>
      <c r="H4" s="42"/>
      <c r="I4" s="42"/>
      <c r="J4" s="42"/>
      <c r="K4" s="42" t="s">
        <v>162</v>
      </c>
      <c r="L4" s="42"/>
      <c r="M4" s="42"/>
      <c r="N4" s="42"/>
      <c r="O4" s="42"/>
      <c r="P4" s="42"/>
      <c r="Q4" s="42"/>
      <c r="R4" s="42"/>
      <c r="S4" s="42"/>
      <c r="T4" s="42"/>
    </row>
    <row r="5" ht="43.7" customHeight="1" spans="1:20">
      <c r="A5" s="42" t="s">
        <v>166</v>
      </c>
      <c r="B5" s="42" t="s">
        <v>167</v>
      </c>
      <c r="C5" s="42" t="s">
        <v>168</v>
      </c>
      <c r="D5" s="42"/>
      <c r="E5" s="42"/>
      <c r="F5" s="42"/>
      <c r="G5" s="42" t="s">
        <v>135</v>
      </c>
      <c r="H5" s="42" t="s">
        <v>257</v>
      </c>
      <c r="I5" s="42" t="s">
        <v>258</v>
      </c>
      <c r="J5" s="42" t="s">
        <v>248</v>
      </c>
      <c r="K5" s="42" t="s">
        <v>135</v>
      </c>
      <c r="L5" s="42" t="s">
        <v>260</v>
      </c>
      <c r="M5" s="42" t="s">
        <v>261</v>
      </c>
      <c r="N5" s="42" t="s">
        <v>250</v>
      </c>
      <c r="O5" s="42" t="s">
        <v>262</v>
      </c>
      <c r="P5" s="42" t="s">
        <v>263</v>
      </c>
      <c r="Q5" s="42" t="s">
        <v>264</v>
      </c>
      <c r="R5" s="42" t="s">
        <v>246</v>
      </c>
      <c r="S5" s="42" t="s">
        <v>249</v>
      </c>
      <c r="T5" s="42" t="s">
        <v>253</v>
      </c>
    </row>
    <row r="6" ht="19.9" customHeight="1" spans="1:20">
      <c r="A6" s="43"/>
      <c r="B6" s="43"/>
      <c r="C6" s="43"/>
      <c r="D6" s="43"/>
      <c r="E6" s="43" t="s">
        <v>135</v>
      </c>
      <c r="F6" s="45">
        <v>0</v>
      </c>
      <c r="G6" s="45"/>
      <c r="H6" s="45"/>
      <c r="I6" s="45"/>
      <c r="J6" s="45"/>
      <c r="K6" s="45"/>
      <c r="L6" s="45"/>
      <c r="M6" s="45"/>
      <c r="N6" s="45"/>
      <c r="O6" s="45"/>
      <c r="P6" s="45"/>
      <c r="Q6" s="45"/>
      <c r="R6" s="45"/>
      <c r="S6" s="45"/>
      <c r="T6" s="45"/>
    </row>
    <row r="7" ht="19.9" customHeight="1" spans="1:20">
      <c r="A7" s="43"/>
      <c r="B7" s="43"/>
      <c r="C7" s="43"/>
      <c r="D7" s="46"/>
      <c r="E7" s="46"/>
      <c r="F7" s="45"/>
      <c r="G7" s="45"/>
      <c r="H7" s="45"/>
      <c r="I7" s="45"/>
      <c r="J7" s="45"/>
      <c r="K7" s="45"/>
      <c r="L7" s="45"/>
      <c r="M7" s="45"/>
      <c r="N7" s="45"/>
      <c r="O7" s="45"/>
      <c r="P7" s="45"/>
      <c r="Q7" s="45"/>
      <c r="R7" s="45"/>
      <c r="S7" s="45"/>
      <c r="T7" s="45"/>
    </row>
    <row r="8" ht="19.9" customHeight="1" spans="1:20">
      <c r="A8" s="54"/>
      <c r="B8" s="54"/>
      <c r="C8" s="54"/>
      <c r="D8" s="52"/>
      <c r="E8" s="52"/>
      <c r="F8" s="45"/>
      <c r="G8" s="45"/>
      <c r="H8" s="45"/>
      <c r="I8" s="45"/>
      <c r="J8" s="45"/>
      <c r="K8" s="45"/>
      <c r="L8" s="45"/>
      <c r="M8" s="45"/>
      <c r="N8" s="45"/>
      <c r="O8" s="45"/>
      <c r="P8" s="45"/>
      <c r="Q8" s="45"/>
      <c r="R8" s="45"/>
      <c r="S8" s="45"/>
      <c r="T8" s="45"/>
    </row>
    <row r="9" ht="19.9" customHeight="1" spans="1:20">
      <c r="A9" s="55"/>
      <c r="B9" s="55"/>
      <c r="C9" s="55"/>
      <c r="D9" s="47"/>
      <c r="E9" s="56"/>
      <c r="F9" s="53"/>
      <c r="G9" s="48"/>
      <c r="H9" s="48"/>
      <c r="I9" s="48"/>
      <c r="J9" s="48"/>
      <c r="K9" s="48"/>
      <c r="L9" s="48"/>
      <c r="M9" s="48"/>
      <c r="N9" s="48"/>
      <c r="O9" s="48"/>
      <c r="P9" s="48"/>
      <c r="Q9" s="48"/>
      <c r="R9" s="48"/>
      <c r="S9" s="48"/>
      <c r="T9" s="48"/>
    </row>
  </sheetData>
  <mergeCells count="10">
    <mergeCell ref="S1:T1"/>
    <mergeCell ref="A2:T2"/>
    <mergeCell ref="A3:R3"/>
    <mergeCell ref="S3:T3"/>
    <mergeCell ref="A4:C4"/>
    <mergeCell ref="G4:J4"/>
    <mergeCell ref="K4:T4"/>
    <mergeCell ref="D4:D5"/>
    <mergeCell ref="E4:E5"/>
    <mergeCell ref="F4:F5"/>
  </mergeCells>
  <printOptions horizontalCentered="1"/>
  <pageMargins left="0.0777777777777778" right="0.0777777777777778" top="0.0777777777777778" bottom="0.0777777777777778"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5"/>
  <sheetViews>
    <sheetView workbookViewId="0">
      <selection activeCell="A1" sqref="A1"/>
    </sheetView>
  </sheetViews>
  <sheetFormatPr defaultColWidth="9" defaultRowHeight="13.5" outlineLevelCol="2"/>
  <cols>
    <col min="1" max="1" width="6.375" customWidth="1"/>
    <col min="2" max="2" width="9.90833333333333" customWidth="1"/>
    <col min="3" max="3" width="52.3833333333333" customWidth="1"/>
    <col min="4" max="4" width="9.76666666666667" customWidth="1"/>
  </cols>
  <sheetData>
    <row r="1" ht="28.6" customHeight="1" spans="1:3">
      <c r="A1" s="39"/>
      <c r="B1" s="60" t="s">
        <v>5</v>
      </c>
      <c r="C1" s="60"/>
    </row>
    <row r="2" ht="21.85" customHeight="1" spans="2:3">
      <c r="B2" s="60"/>
      <c r="C2" s="60"/>
    </row>
    <row r="3" ht="27.1" customHeight="1" spans="2:3">
      <c r="B3" s="81" t="s">
        <v>6</v>
      </c>
      <c r="C3" s="81"/>
    </row>
    <row r="4" ht="28.45" customHeight="1" spans="2:3">
      <c r="B4" s="82">
        <v>1</v>
      </c>
      <c r="C4" s="83" t="s">
        <v>7</v>
      </c>
    </row>
    <row r="5" ht="28.45" customHeight="1" spans="2:3">
      <c r="B5" s="82">
        <v>2</v>
      </c>
      <c r="C5" s="84" t="s">
        <v>8</v>
      </c>
    </row>
    <row r="6" ht="28.45" customHeight="1" spans="2:3">
      <c r="B6" s="82">
        <v>3</v>
      </c>
      <c r="C6" s="83" t="s">
        <v>9</v>
      </c>
    </row>
    <row r="7" ht="28.45" customHeight="1" spans="2:3">
      <c r="B7" s="82">
        <v>4</v>
      </c>
      <c r="C7" s="83" t="s">
        <v>10</v>
      </c>
    </row>
    <row r="8" ht="28.45" customHeight="1" spans="2:3">
      <c r="B8" s="82">
        <v>5</v>
      </c>
      <c r="C8" s="83" t="s">
        <v>11</v>
      </c>
    </row>
    <row r="9" ht="28.45" customHeight="1" spans="2:3">
      <c r="B9" s="82">
        <v>6</v>
      </c>
      <c r="C9" s="83" t="s">
        <v>12</v>
      </c>
    </row>
    <row r="10" ht="28.45" customHeight="1" spans="2:3">
      <c r="B10" s="82">
        <v>7</v>
      </c>
      <c r="C10" s="83" t="s">
        <v>13</v>
      </c>
    </row>
    <row r="11" ht="28.45" customHeight="1" spans="2:3">
      <c r="B11" s="82">
        <v>8</v>
      </c>
      <c r="C11" s="83" t="s">
        <v>14</v>
      </c>
    </row>
    <row r="12" ht="28.45" customHeight="1" spans="2:3">
      <c r="B12" s="82">
        <v>9</v>
      </c>
      <c r="C12" s="83" t="s">
        <v>15</v>
      </c>
    </row>
    <row r="13" ht="28.45" customHeight="1" spans="2:3">
      <c r="B13" s="82">
        <v>10</v>
      </c>
      <c r="C13" s="83" t="s">
        <v>16</v>
      </c>
    </row>
    <row r="14" ht="28.45" customHeight="1" spans="2:3">
      <c r="B14" s="82">
        <v>11</v>
      </c>
      <c r="C14" s="83" t="s">
        <v>17</v>
      </c>
    </row>
    <row r="15" ht="28.45" customHeight="1" spans="2:3">
      <c r="B15" s="82">
        <v>12</v>
      </c>
      <c r="C15" s="83" t="s">
        <v>18</v>
      </c>
    </row>
    <row r="16" ht="28.45" customHeight="1" spans="2:3">
      <c r="B16" s="82">
        <v>13</v>
      </c>
      <c r="C16" s="83" t="s">
        <v>19</v>
      </c>
    </row>
    <row r="17" ht="28.45" customHeight="1" spans="2:3">
      <c r="B17" s="82">
        <v>14</v>
      </c>
      <c r="C17" s="83" t="s">
        <v>20</v>
      </c>
    </row>
    <row r="18" ht="28.45" customHeight="1" spans="2:3">
      <c r="B18" s="82">
        <v>15</v>
      </c>
      <c r="C18" s="83" t="s">
        <v>21</v>
      </c>
    </row>
    <row r="19" ht="28.45" customHeight="1" spans="2:3">
      <c r="B19" s="82">
        <v>16</v>
      </c>
      <c r="C19" s="83" t="s">
        <v>22</v>
      </c>
    </row>
    <row r="20" ht="28.45" customHeight="1" spans="2:3">
      <c r="B20" s="82">
        <v>17</v>
      </c>
      <c r="C20" s="83" t="s">
        <v>23</v>
      </c>
    </row>
    <row r="21" ht="28.45" customHeight="1" spans="2:3">
      <c r="B21" s="82">
        <v>18</v>
      </c>
      <c r="C21" s="83" t="s">
        <v>24</v>
      </c>
    </row>
    <row r="22" ht="28.45" customHeight="1" spans="2:3">
      <c r="B22" s="82">
        <v>19</v>
      </c>
      <c r="C22" s="83" t="s">
        <v>25</v>
      </c>
    </row>
    <row r="23" ht="28.45" customHeight="1" spans="2:3">
      <c r="B23" s="82">
        <v>20</v>
      </c>
      <c r="C23" s="83" t="s">
        <v>26</v>
      </c>
    </row>
    <row r="24" ht="28.45" customHeight="1" spans="2:3">
      <c r="B24" s="82">
        <v>21</v>
      </c>
      <c r="C24" s="83" t="s">
        <v>27</v>
      </c>
    </row>
    <row r="25" ht="28.45" customHeight="1" spans="2:3">
      <c r="B25" s="82">
        <v>22</v>
      </c>
      <c r="C25" s="83" t="s">
        <v>28</v>
      </c>
    </row>
  </sheetData>
  <mergeCells count="2">
    <mergeCell ref="B3:C3"/>
    <mergeCell ref="B1:C2"/>
  </mergeCells>
  <printOptions horizontalCentered="1"/>
  <pageMargins left="0.0777777777777778" right="0.0777777777777778" top="0.0777777777777778" bottom="0.0777777777777778"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9" defaultRowHeight="13.5" outlineLevelCol="7"/>
  <cols>
    <col min="1" max="1" width="11.125" customWidth="1"/>
    <col min="2" max="2" width="25.375" customWidth="1"/>
    <col min="3" max="3" width="15.3333333333333" customWidth="1"/>
    <col min="4" max="4" width="12.75" customWidth="1"/>
    <col min="5" max="5" width="16.4166666666667" customWidth="1"/>
    <col min="6" max="6" width="14.1166666666667" customWidth="1"/>
    <col min="7" max="7" width="15.3333333333333" customWidth="1"/>
    <col min="8" max="8" width="17.6416666666667" customWidth="1"/>
    <col min="9" max="9" width="9.76666666666667" customWidth="1"/>
  </cols>
  <sheetData>
    <row r="1" ht="14.3" customHeight="1" spans="1:8">
      <c r="A1" s="39"/>
      <c r="H1" s="49" t="s">
        <v>451</v>
      </c>
    </row>
    <row r="2" ht="33.9" customHeight="1" spans="1:8">
      <c r="A2" s="40" t="s">
        <v>452</v>
      </c>
      <c r="B2" s="40"/>
      <c r="C2" s="40"/>
      <c r="D2" s="40"/>
      <c r="E2" s="40"/>
      <c r="F2" s="40"/>
      <c r="G2" s="40"/>
      <c r="H2" s="40"/>
    </row>
    <row r="3" ht="21.1" customHeight="1" spans="1:8">
      <c r="A3" s="41" t="s">
        <v>30</v>
      </c>
      <c r="B3" s="41"/>
      <c r="C3" s="41"/>
      <c r="D3" s="41"/>
      <c r="E3" s="41"/>
      <c r="F3" s="41"/>
      <c r="G3" s="41"/>
      <c r="H3" s="50" t="s">
        <v>31</v>
      </c>
    </row>
    <row r="4" ht="17.3" customHeight="1" spans="1:8">
      <c r="A4" s="42" t="s">
        <v>159</v>
      </c>
      <c r="B4" s="42" t="s">
        <v>160</v>
      </c>
      <c r="C4" s="42" t="s">
        <v>135</v>
      </c>
      <c r="D4" s="42" t="s">
        <v>453</v>
      </c>
      <c r="E4" s="42"/>
      <c r="F4" s="42"/>
      <c r="G4" s="42"/>
      <c r="H4" s="42" t="s">
        <v>162</v>
      </c>
    </row>
    <row r="5" ht="20.35" customHeight="1" spans="1:8">
      <c r="A5" s="42"/>
      <c r="B5" s="42"/>
      <c r="C5" s="42"/>
      <c r="D5" s="42" t="s">
        <v>137</v>
      </c>
      <c r="E5" s="42" t="s">
        <v>278</v>
      </c>
      <c r="F5" s="42"/>
      <c r="G5" s="42" t="s">
        <v>279</v>
      </c>
      <c r="H5" s="42"/>
    </row>
    <row r="6" ht="20.35" customHeight="1" spans="1:8">
      <c r="A6" s="42"/>
      <c r="B6" s="42"/>
      <c r="C6" s="42"/>
      <c r="D6" s="42"/>
      <c r="E6" s="42" t="s">
        <v>257</v>
      </c>
      <c r="F6" s="42" t="s">
        <v>248</v>
      </c>
      <c r="G6" s="42"/>
      <c r="H6" s="42"/>
    </row>
    <row r="7" ht="19.9" customHeight="1" spans="1:8">
      <c r="A7" s="43"/>
      <c r="B7" s="44" t="s">
        <v>135</v>
      </c>
      <c r="C7" s="45">
        <v>0</v>
      </c>
      <c r="D7" s="45"/>
      <c r="E7" s="45"/>
      <c r="F7" s="45"/>
      <c r="G7" s="45"/>
      <c r="H7" s="45"/>
    </row>
    <row r="8" ht="19.9" customHeight="1" spans="1:8">
      <c r="A8" s="46"/>
      <c r="B8" s="46"/>
      <c r="C8" s="45"/>
      <c r="D8" s="45"/>
      <c r="E8" s="45"/>
      <c r="F8" s="45"/>
      <c r="G8" s="45"/>
      <c r="H8" s="45"/>
    </row>
    <row r="9" ht="19.9" customHeight="1" spans="1:8">
      <c r="A9" s="52"/>
      <c r="B9" s="52"/>
      <c r="C9" s="45"/>
      <c r="D9" s="45"/>
      <c r="E9" s="45"/>
      <c r="F9" s="45"/>
      <c r="G9" s="45"/>
      <c r="H9" s="45"/>
    </row>
    <row r="10" ht="19.9" customHeight="1" spans="1:8">
      <c r="A10" s="52"/>
      <c r="B10" s="52"/>
      <c r="C10" s="45"/>
      <c r="D10" s="45"/>
      <c r="E10" s="45"/>
      <c r="F10" s="45"/>
      <c r="G10" s="45"/>
      <c r="H10" s="45"/>
    </row>
    <row r="11" ht="19.9" customHeight="1" spans="1:8">
      <c r="A11" s="52"/>
      <c r="B11" s="52"/>
      <c r="C11" s="45"/>
      <c r="D11" s="45"/>
      <c r="E11" s="45"/>
      <c r="F11" s="45"/>
      <c r="G11" s="45"/>
      <c r="H11" s="45"/>
    </row>
    <row r="12" ht="19.9" customHeight="1" spans="1:8">
      <c r="A12" s="47"/>
      <c r="B12" s="47"/>
      <c r="C12" s="48"/>
      <c r="D12" s="48"/>
      <c r="E12" s="53"/>
      <c r="F12" s="53"/>
      <c r="G12" s="53"/>
      <c r="H12" s="53"/>
    </row>
  </sheetData>
  <mergeCells count="10">
    <mergeCell ref="A2:H2"/>
    <mergeCell ref="A3:G3"/>
    <mergeCell ref="D4:G4"/>
    <mergeCell ref="E5:F5"/>
    <mergeCell ref="A4:A6"/>
    <mergeCell ref="B4:B6"/>
    <mergeCell ref="C4:C6"/>
    <mergeCell ref="D5:D6"/>
    <mergeCell ref="G5:G6"/>
    <mergeCell ref="H4:H6"/>
  </mergeCells>
  <printOptions horizontalCentered="1"/>
  <pageMargins left="0.0777777777777778" right="0.0777777777777778" top="0.0777777777777778" bottom="0.0777777777777778"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9" defaultRowHeight="13.5" outlineLevelCol="7"/>
  <cols>
    <col min="1" max="1" width="10.7166666666667" customWidth="1"/>
    <col min="2" max="2" width="22.8" customWidth="1"/>
    <col min="3" max="3" width="19.2666666666667" customWidth="1"/>
    <col min="4" max="4" width="16.6916666666667" customWidth="1"/>
    <col min="5" max="6" width="16.4166666666667" customWidth="1"/>
    <col min="7" max="8" width="17.6416666666667" customWidth="1"/>
    <col min="9" max="9" width="9.76666666666667" customWidth="1"/>
  </cols>
  <sheetData>
    <row r="1" ht="14.3" customHeight="1" spans="1:8">
      <c r="A1" s="39"/>
      <c r="H1" s="49" t="s">
        <v>454</v>
      </c>
    </row>
    <row r="2" ht="33.9" customHeight="1" spans="1:8">
      <c r="A2" s="40" t="s">
        <v>25</v>
      </c>
      <c r="B2" s="40"/>
      <c r="C2" s="40"/>
      <c r="D2" s="40"/>
      <c r="E2" s="40"/>
      <c r="F2" s="40"/>
      <c r="G2" s="40"/>
      <c r="H2" s="40"/>
    </row>
    <row r="3" ht="21.1" customHeight="1" spans="1:8">
      <c r="A3" s="41" t="s">
        <v>30</v>
      </c>
      <c r="B3" s="41"/>
      <c r="C3" s="41"/>
      <c r="D3" s="41"/>
      <c r="E3" s="41"/>
      <c r="F3" s="41"/>
      <c r="G3" s="41"/>
      <c r="H3" s="50" t="s">
        <v>31</v>
      </c>
    </row>
    <row r="4" ht="18.05" customHeight="1" spans="1:8">
      <c r="A4" s="42" t="s">
        <v>159</v>
      </c>
      <c r="B4" s="42" t="s">
        <v>160</v>
      </c>
      <c r="C4" s="42" t="s">
        <v>135</v>
      </c>
      <c r="D4" s="42" t="s">
        <v>455</v>
      </c>
      <c r="E4" s="42"/>
      <c r="F4" s="42"/>
      <c r="G4" s="42"/>
      <c r="H4" s="42" t="s">
        <v>162</v>
      </c>
    </row>
    <row r="5" ht="16.55" customHeight="1" spans="1:8">
      <c r="A5" s="42"/>
      <c r="B5" s="42"/>
      <c r="C5" s="42"/>
      <c r="D5" s="42" t="s">
        <v>137</v>
      </c>
      <c r="E5" s="42" t="s">
        <v>278</v>
      </c>
      <c r="F5" s="42"/>
      <c r="G5" s="42" t="s">
        <v>279</v>
      </c>
      <c r="H5" s="42"/>
    </row>
    <row r="6" ht="21.1" customHeight="1" spans="1:8">
      <c r="A6" s="42"/>
      <c r="B6" s="42"/>
      <c r="C6" s="42"/>
      <c r="D6" s="42"/>
      <c r="E6" s="42" t="s">
        <v>257</v>
      </c>
      <c r="F6" s="42" t="s">
        <v>248</v>
      </c>
      <c r="G6" s="42"/>
      <c r="H6" s="42"/>
    </row>
    <row r="7" ht="19.9" customHeight="1" spans="1:8">
      <c r="A7" s="43"/>
      <c r="B7" s="44" t="s">
        <v>135</v>
      </c>
      <c r="C7" s="45">
        <v>0</v>
      </c>
      <c r="D7" s="45"/>
      <c r="E7" s="45"/>
      <c r="F7" s="45"/>
      <c r="G7" s="45"/>
      <c r="H7" s="45"/>
    </row>
    <row r="8" ht="19.9" customHeight="1" spans="1:8">
      <c r="A8" s="46"/>
      <c r="B8" s="46"/>
      <c r="C8" s="45"/>
      <c r="D8" s="45"/>
      <c r="E8" s="45"/>
      <c r="F8" s="45"/>
      <c r="G8" s="45"/>
      <c r="H8" s="45"/>
    </row>
    <row r="9" ht="19.9" customHeight="1" spans="1:8">
      <c r="A9" s="52"/>
      <c r="B9" s="52"/>
      <c r="C9" s="45"/>
      <c r="D9" s="45"/>
      <c r="E9" s="45"/>
      <c r="F9" s="45"/>
      <c r="G9" s="45"/>
      <c r="H9" s="45"/>
    </row>
    <row r="10" ht="19.9" customHeight="1" spans="1:8">
      <c r="A10" s="52"/>
      <c r="B10" s="52"/>
      <c r="C10" s="45"/>
      <c r="D10" s="45"/>
      <c r="E10" s="45"/>
      <c r="F10" s="45"/>
      <c r="G10" s="45"/>
      <c r="H10" s="45"/>
    </row>
    <row r="11" ht="19.9" customHeight="1" spans="1:8">
      <c r="A11" s="52"/>
      <c r="B11" s="52"/>
      <c r="C11" s="45"/>
      <c r="D11" s="45"/>
      <c r="E11" s="45"/>
      <c r="F11" s="45"/>
      <c r="G11" s="45"/>
      <c r="H11" s="45"/>
    </row>
    <row r="12" ht="19.9" customHeight="1" spans="1:8">
      <c r="A12" s="47"/>
      <c r="B12" s="47"/>
      <c r="C12" s="48"/>
      <c r="D12" s="48"/>
      <c r="E12" s="53"/>
      <c r="F12" s="53"/>
      <c r="G12" s="53"/>
      <c r="H12" s="53"/>
    </row>
  </sheetData>
  <mergeCells count="10">
    <mergeCell ref="A2:H2"/>
    <mergeCell ref="A3:G3"/>
    <mergeCell ref="D4:G4"/>
    <mergeCell ref="E5:F5"/>
    <mergeCell ref="A4:A6"/>
    <mergeCell ref="B4:B6"/>
    <mergeCell ref="C4:C6"/>
    <mergeCell ref="D5:D6"/>
    <mergeCell ref="G5:G6"/>
    <mergeCell ref="H4:H6"/>
  </mergeCells>
  <printOptions horizontalCentered="1"/>
  <pageMargins left="0.0777777777777778" right="0.0777777777777778" top="0.0777777777777778" bottom="0.0777777777777778"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6"/>
  <sheetViews>
    <sheetView workbookViewId="0">
      <selection activeCell="A1" sqref="A1"/>
    </sheetView>
  </sheetViews>
  <sheetFormatPr defaultColWidth="9" defaultRowHeight="13.5"/>
  <cols>
    <col min="1" max="1" width="10.0416666666667" customWidth="1"/>
    <col min="2" max="2" width="21.7083333333333" customWidth="1"/>
    <col min="3" max="3" width="13.3" customWidth="1"/>
    <col min="4" max="4" width="9.40833333333333" customWidth="1"/>
    <col min="5" max="14" width="7.69166666666667" customWidth="1"/>
    <col min="15" max="18" width="9.76666666666667" customWidth="1"/>
  </cols>
  <sheetData>
    <row r="1" ht="14.3" customHeight="1" spans="1:14">
      <c r="A1" s="39"/>
      <c r="M1" s="49" t="s">
        <v>456</v>
      </c>
      <c r="N1" s="49"/>
    </row>
    <row r="2" ht="39.9" customHeight="1" spans="1:14">
      <c r="A2" s="40" t="s">
        <v>26</v>
      </c>
      <c r="B2" s="40"/>
      <c r="C2" s="40"/>
      <c r="D2" s="40"/>
      <c r="E2" s="40"/>
      <c r="F2" s="40"/>
      <c r="G2" s="40"/>
      <c r="H2" s="40"/>
      <c r="I2" s="40"/>
      <c r="J2" s="40"/>
      <c r="K2" s="40"/>
      <c r="L2" s="40"/>
      <c r="M2" s="40"/>
      <c r="N2" s="40"/>
    </row>
    <row r="3" ht="15.8" customHeight="1" spans="1:14">
      <c r="A3" s="41" t="s">
        <v>30</v>
      </c>
      <c r="B3" s="41"/>
      <c r="C3" s="41"/>
      <c r="D3" s="41"/>
      <c r="E3" s="41"/>
      <c r="F3" s="41"/>
      <c r="G3" s="41"/>
      <c r="H3" s="41"/>
      <c r="I3" s="41"/>
      <c r="J3" s="41"/>
      <c r="K3" s="41"/>
      <c r="L3" s="41"/>
      <c r="M3" s="50" t="s">
        <v>31</v>
      </c>
      <c r="N3" s="50"/>
    </row>
    <row r="4" ht="22.75" customHeight="1" spans="1:14">
      <c r="A4" s="42" t="s">
        <v>237</v>
      </c>
      <c r="B4" s="42" t="s">
        <v>457</v>
      </c>
      <c r="C4" s="42" t="s">
        <v>458</v>
      </c>
      <c r="D4" s="42"/>
      <c r="E4" s="42"/>
      <c r="F4" s="42"/>
      <c r="G4" s="42"/>
      <c r="H4" s="42"/>
      <c r="I4" s="42"/>
      <c r="J4" s="42"/>
      <c r="K4" s="42"/>
      <c r="L4" s="42"/>
      <c r="M4" s="42" t="s">
        <v>459</v>
      </c>
      <c r="N4" s="42"/>
    </row>
    <row r="5" ht="27.85" customHeight="1" spans="1:14">
      <c r="A5" s="42"/>
      <c r="B5" s="42"/>
      <c r="C5" s="42" t="s">
        <v>460</v>
      </c>
      <c r="D5" s="42" t="s">
        <v>138</v>
      </c>
      <c r="E5" s="42"/>
      <c r="F5" s="42"/>
      <c r="G5" s="42"/>
      <c r="H5" s="42"/>
      <c r="I5" s="42"/>
      <c r="J5" s="42" t="s">
        <v>461</v>
      </c>
      <c r="K5" s="42" t="s">
        <v>140</v>
      </c>
      <c r="L5" s="42" t="s">
        <v>141</v>
      </c>
      <c r="M5" s="42" t="s">
        <v>462</v>
      </c>
      <c r="N5" s="42" t="s">
        <v>463</v>
      </c>
    </row>
    <row r="6" ht="39.15" customHeight="1" spans="1:14">
      <c r="A6" s="42"/>
      <c r="B6" s="42"/>
      <c r="C6" s="42"/>
      <c r="D6" s="42" t="s">
        <v>464</v>
      </c>
      <c r="E6" s="42" t="s">
        <v>465</v>
      </c>
      <c r="F6" s="42" t="s">
        <v>466</v>
      </c>
      <c r="G6" s="42" t="s">
        <v>467</v>
      </c>
      <c r="H6" s="42" t="s">
        <v>468</v>
      </c>
      <c r="I6" s="42" t="s">
        <v>469</v>
      </c>
      <c r="J6" s="42"/>
      <c r="K6" s="42"/>
      <c r="L6" s="42"/>
      <c r="M6" s="42"/>
      <c r="N6" s="42"/>
    </row>
    <row r="7" ht="19.9" customHeight="1" spans="1:14">
      <c r="A7" s="43"/>
      <c r="B7" s="44" t="s">
        <v>135</v>
      </c>
      <c r="C7" s="45">
        <v>159500.57</v>
      </c>
      <c r="D7" s="45">
        <v>159500.57</v>
      </c>
      <c r="E7" s="45"/>
      <c r="F7" s="45"/>
      <c r="G7" s="45"/>
      <c r="H7" s="45"/>
      <c r="I7" s="45"/>
      <c r="J7" s="45"/>
      <c r="K7" s="45"/>
      <c r="L7" s="45"/>
      <c r="M7" s="45">
        <v>159500.57</v>
      </c>
      <c r="N7" s="43"/>
    </row>
    <row r="8" ht="19.9" customHeight="1" spans="1:14">
      <c r="A8" s="46" t="s">
        <v>153</v>
      </c>
      <c r="B8" s="46" t="s">
        <v>154</v>
      </c>
      <c r="C8" s="45">
        <v>159500.57</v>
      </c>
      <c r="D8" s="45">
        <v>159500.57</v>
      </c>
      <c r="E8" s="45"/>
      <c r="F8" s="45"/>
      <c r="G8" s="45"/>
      <c r="H8" s="45"/>
      <c r="I8" s="45"/>
      <c r="J8" s="45"/>
      <c r="K8" s="45"/>
      <c r="L8" s="45"/>
      <c r="M8" s="45">
        <v>159500.57</v>
      </c>
      <c r="N8" s="43"/>
    </row>
    <row r="9" ht="19.9" customHeight="1" spans="1:14">
      <c r="A9" s="47" t="s">
        <v>470</v>
      </c>
      <c r="B9" s="47" t="s">
        <v>471</v>
      </c>
      <c r="C9" s="48">
        <v>20</v>
      </c>
      <c r="D9" s="48">
        <v>20</v>
      </c>
      <c r="E9" s="48"/>
      <c r="F9" s="48"/>
      <c r="G9" s="48"/>
      <c r="H9" s="48"/>
      <c r="I9" s="48"/>
      <c r="J9" s="48"/>
      <c r="K9" s="48"/>
      <c r="L9" s="48"/>
      <c r="M9" s="48">
        <v>20</v>
      </c>
      <c r="N9" s="51"/>
    </row>
    <row r="10" ht="19.9" customHeight="1" spans="1:14">
      <c r="A10" s="47" t="s">
        <v>470</v>
      </c>
      <c r="B10" s="47" t="s">
        <v>472</v>
      </c>
      <c r="C10" s="48">
        <v>10</v>
      </c>
      <c r="D10" s="48">
        <v>10</v>
      </c>
      <c r="E10" s="48"/>
      <c r="F10" s="48"/>
      <c r="G10" s="48"/>
      <c r="H10" s="48"/>
      <c r="I10" s="48"/>
      <c r="J10" s="48"/>
      <c r="K10" s="48"/>
      <c r="L10" s="48"/>
      <c r="M10" s="48">
        <v>10</v>
      </c>
      <c r="N10" s="51"/>
    </row>
    <row r="11" ht="19.9" customHeight="1" spans="1:14">
      <c r="A11" s="47" t="s">
        <v>470</v>
      </c>
      <c r="B11" s="47" t="s">
        <v>473</v>
      </c>
      <c r="C11" s="48">
        <v>30</v>
      </c>
      <c r="D11" s="48">
        <v>30</v>
      </c>
      <c r="E11" s="48"/>
      <c r="F11" s="48"/>
      <c r="G11" s="48"/>
      <c r="H11" s="48"/>
      <c r="I11" s="48"/>
      <c r="J11" s="48"/>
      <c r="K11" s="48"/>
      <c r="L11" s="48"/>
      <c r="M11" s="48">
        <v>30</v>
      </c>
      <c r="N11" s="51"/>
    </row>
    <row r="12" ht="19.9" customHeight="1" spans="1:14">
      <c r="A12" s="47" t="s">
        <v>470</v>
      </c>
      <c r="B12" s="47" t="s">
        <v>474</v>
      </c>
      <c r="C12" s="48">
        <v>30</v>
      </c>
      <c r="D12" s="48">
        <v>30</v>
      </c>
      <c r="E12" s="48"/>
      <c r="F12" s="48"/>
      <c r="G12" s="48"/>
      <c r="H12" s="48"/>
      <c r="I12" s="48"/>
      <c r="J12" s="48"/>
      <c r="K12" s="48"/>
      <c r="L12" s="48"/>
      <c r="M12" s="48">
        <v>30</v>
      </c>
      <c r="N12" s="51"/>
    </row>
    <row r="13" ht="19.9" customHeight="1" spans="1:14">
      <c r="A13" s="47" t="s">
        <v>470</v>
      </c>
      <c r="B13" s="47" t="s">
        <v>475</v>
      </c>
      <c r="C13" s="48">
        <v>29.39</v>
      </c>
      <c r="D13" s="48">
        <v>29.39</v>
      </c>
      <c r="E13" s="48"/>
      <c r="F13" s="48"/>
      <c r="G13" s="48"/>
      <c r="H13" s="48"/>
      <c r="I13" s="48"/>
      <c r="J13" s="48"/>
      <c r="K13" s="48"/>
      <c r="L13" s="48"/>
      <c r="M13" s="48">
        <v>29.39</v>
      </c>
      <c r="N13" s="51"/>
    </row>
    <row r="14" ht="19.9" customHeight="1" spans="1:14">
      <c r="A14" s="47" t="s">
        <v>470</v>
      </c>
      <c r="B14" s="47" t="s">
        <v>476</v>
      </c>
      <c r="C14" s="48">
        <v>15</v>
      </c>
      <c r="D14" s="48">
        <v>15</v>
      </c>
      <c r="E14" s="48"/>
      <c r="F14" s="48"/>
      <c r="G14" s="48"/>
      <c r="H14" s="48"/>
      <c r="I14" s="48"/>
      <c r="J14" s="48"/>
      <c r="K14" s="48"/>
      <c r="L14" s="48"/>
      <c r="M14" s="48">
        <v>15</v>
      </c>
      <c r="N14" s="51"/>
    </row>
    <row r="15" ht="19.9" customHeight="1" spans="1:14">
      <c r="A15" s="47" t="s">
        <v>470</v>
      </c>
      <c r="B15" s="47" t="s">
        <v>477</v>
      </c>
      <c r="C15" s="48">
        <v>26</v>
      </c>
      <c r="D15" s="48">
        <v>26</v>
      </c>
      <c r="E15" s="48"/>
      <c r="F15" s="48"/>
      <c r="G15" s="48"/>
      <c r="H15" s="48"/>
      <c r="I15" s="48"/>
      <c r="J15" s="48"/>
      <c r="K15" s="48"/>
      <c r="L15" s="48"/>
      <c r="M15" s="48">
        <v>26</v>
      </c>
      <c r="N15" s="51"/>
    </row>
    <row r="16" ht="19.9" customHeight="1" spans="1:14">
      <c r="A16" s="47" t="s">
        <v>470</v>
      </c>
      <c r="B16" s="47" t="s">
        <v>478</v>
      </c>
      <c r="C16" s="48">
        <v>445.7</v>
      </c>
      <c r="D16" s="48">
        <v>445.7</v>
      </c>
      <c r="E16" s="48"/>
      <c r="F16" s="48"/>
      <c r="G16" s="48"/>
      <c r="H16" s="48"/>
      <c r="I16" s="48"/>
      <c r="J16" s="48"/>
      <c r="K16" s="48"/>
      <c r="L16" s="48"/>
      <c r="M16" s="48">
        <v>445.7</v>
      </c>
      <c r="N16" s="51"/>
    </row>
    <row r="17" ht="19.9" customHeight="1" spans="1:14">
      <c r="A17" s="47" t="s">
        <v>470</v>
      </c>
      <c r="B17" s="47" t="s">
        <v>479</v>
      </c>
      <c r="C17" s="48">
        <v>85.72</v>
      </c>
      <c r="D17" s="48">
        <v>85.72</v>
      </c>
      <c r="E17" s="48"/>
      <c r="F17" s="48"/>
      <c r="G17" s="48"/>
      <c r="H17" s="48"/>
      <c r="I17" s="48"/>
      <c r="J17" s="48"/>
      <c r="K17" s="48"/>
      <c r="L17" s="48"/>
      <c r="M17" s="48">
        <v>85.72</v>
      </c>
      <c r="N17" s="51"/>
    </row>
    <row r="18" ht="19.9" customHeight="1" spans="1:14">
      <c r="A18" s="47" t="s">
        <v>470</v>
      </c>
      <c r="B18" s="47" t="s">
        <v>480</v>
      </c>
      <c r="C18" s="48">
        <v>15</v>
      </c>
      <c r="D18" s="48">
        <v>15</v>
      </c>
      <c r="E18" s="48"/>
      <c r="F18" s="48"/>
      <c r="G18" s="48"/>
      <c r="H18" s="48"/>
      <c r="I18" s="48"/>
      <c r="J18" s="48"/>
      <c r="K18" s="48"/>
      <c r="L18" s="48"/>
      <c r="M18" s="48">
        <v>15</v>
      </c>
      <c r="N18" s="51"/>
    </row>
    <row r="19" ht="19.9" customHeight="1" spans="1:14">
      <c r="A19" s="47" t="s">
        <v>470</v>
      </c>
      <c r="B19" s="47" t="s">
        <v>481</v>
      </c>
      <c r="C19" s="48">
        <v>12.2</v>
      </c>
      <c r="D19" s="48">
        <v>12.2</v>
      </c>
      <c r="E19" s="48"/>
      <c r="F19" s="48"/>
      <c r="G19" s="48"/>
      <c r="H19" s="48"/>
      <c r="I19" s="48"/>
      <c r="J19" s="48"/>
      <c r="K19" s="48"/>
      <c r="L19" s="48"/>
      <c r="M19" s="48">
        <v>12.2</v>
      </c>
      <c r="N19" s="51"/>
    </row>
    <row r="20" ht="19.9" customHeight="1" spans="1:14">
      <c r="A20" s="47" t="s">
        <v>470</v>
      </c>
      <c r="B20" s="47" t="s">
        <v>482</v>
      </c>
      <c r="C20" s="48">
        <v>78</v>
      </c>
      <c r="D20" s="48">
        <v>78</v>
      </c>
      <c r="E20" s="48"/>
      <c r="F20" s="48"/>
      <c r="G20" s="48"/>
      <c r="H20" s="48"/>
      <c r="I20" s="48"/>
      <c r="J20" s="48"/>
      <c r="K20" s="48"/>
      <c r="L20" s="48"/>
      <c r="M20" s="48">
        <v>78</v>
      </c>
      <c r="N20" s="51"/>
    </row>
    <row r="21" ht="19.9" customHeight="1" spans="1:14">
      <c r="A21" s="47" t="s">
        <v>470</v>
      </c>
      <c r="B21" s="47" t="s">
        <v>483</v>
      </c>
      <c r="C21" s="48">
        <v>105175</v>
      </c>
      <c r="D21" s="48">
        <v>105175</v>
      </c>
      <c r="E21" s="48"/>
      <c r="F21" s="48"/>
      <c r="G21" s="48"/>
      <c r="H21" s="48"/>
      <c r="I21" s="48"/>
      <c r="J21" s="48"/>
      <c r="K21" s="48"/>
      <c r="L21" s="48"/>
      <c r="M21" s="48">
        <v>105175</v>
      </c>
      <c r="N21" s="51"/>
    </row>
    <row r="22" ht="19.9" customHeight="1" spans="1:14">
      <c r="A22" s="47" t="s">
        <v>470</v>
      </c>
      <c r="B22" s="47" t="s">
        <v>484</v>
      </c>
      <c r="C22" s="48">
        <v>1060</v>
      </c>
      <c r="D22" s="48">
        <v>1060</v>
      </c>
      <c r="E22" s="48"/>
      <c r="F22" s="48"/>
      <c r="G22" s="48"/>
      <c r="H22" s="48"/>
      <c r="I22" s="48"/>
      <c r="J22" s="48"/>
      <c r="K22" s="48"/>
      <c r="L22" s="48"/>
      <c r="M22" s="48">
        <v>1060</v>
      </c>
      <c r="N22" s="51"/>
    </row>
    <row r="23" ht="19.9" customHeight="1" spans="1:14">
      <c r="A23" s="47" t="s">
        <v>470</v>
      </c>
      <c r="B23" s="47" t="s">
        <v>485</v>
      </c>
      <c r="C23" s="48">
        <v>83.5</v>
      </c>
      <c r="D23" s="48">
        <v>83.5</v>
      </c>
      <c r="E23" s="48"/>
      <c r="F23" s="48"/>
      <c r="G23" s="48"/>
      <c r="H23" s="48"/>
      <c r="I23" s="48"/>
      <c r="J23" s="48"/>
      <c r="K23" s="48"/>
      <c r="L23" s="48"/>
      <c r="M23" s="48">
        <v>83.5</v>
      </c>
      <c r="N23" s="51"/>
    </row>
    <row r="24" ht="19.9" customHeight="1" spans="1:14">
      <c r="A24" s="47" t="s">
        <v>470</v>
      </c>
      <c r="B24" s="47" t="s">
        <v>486</v>
      </c>
      <c r="C24" s="48">
        <v>20000</v>
      </c>
      <c r="D24" s="48">
        <v>20000</v>
      </c>
      <c r="E24" s="48"/>
      <c r="F24" s="48"/>
      <c r="G24" s="48"/>
      <c r="H24" s="48"/>
      <c r="I24" s="48"/>
      <c r="J24" s="48"/>
      <c r="K24" s="48"/>
      <c r="L24" s="48"/>
      <c r="M24" s="48">
        <v>20000</v>
      </c>
      <c r="N24" s="51"/>
    </row>
    <row r="25" ht="19.9" customHeight="1" spans="1:14">
      <c r="A25" s="47" t="s">
        <v>470</v>
      </c>
      <c r="B25" s="47" t="s">
        <v>487</v>
      </c>
      <c r="C25" s="48">
        <v>100</v>
      </c>
      <c r="D25" s="48">
        <v>100</v>
      </c>
      <c r="E25" s="48"/>
      <c r="F25" s="48"/>
      <c r="G25" s="48"/>
      <c r="H25" s="48"/>
      <c r="I25" s="48"/>
      <c r="J25" s="48"/>
      <c r="K25" s="48"/>
      <c r="L25" s="48"/>
      <c r="M25" s="48">
        <v>100</v>
      </c>
      <c r="N25" s="51"/>
    </row>
    <row r="26" ht="19.9" customHeight="1" spans="1:14">
      <c r="A26" s="47" t="s">
        <v>470</v>
      </c>
      <c r="B26" s="47" t="s">
        <v>488</v>
      </c>
      <c r="C26" s="48">
        <v>25</v>
      </c>
      <c r="D26" s="48">
        <v>25</v>
      </c>
      <c r="E26" s="48"/>
      <c r="F26" s="48"/>
      <c r="G26" s="48"/>
      <c r="H26" s="48"/>
      <c r="I26" s="48"/>
      <c r="J26" s="48"/>
      <c r="K26" s="48"/>
      <c r="L26" s="48"/>
      <c r="M26" s="48">
        <v>25</v>
      </c>
      <c r="N26" s="51"/>
    </row>
    <row r="27" ht="19.9" customHeight="1" spans="1:14">
      <c r="A27" s="47" t="s">
        <v>470</v>
      </c>
      <c r="B27" s="47" t="s">
        <v>489</v>
      </c>
      <c r="C27" s="48">
        <v>131.95</v>
      </c>
      <c r="D27" s="48">
        <v>131.95</v>
      </c>
      <c r="E27" s="48"/>
      <c r="F27" s="48"/>
      <c r="G27" s="48"/>
      <c r="H27" s="48"/>
      <c r="I27" s="48"/>
      <c r="J27" s="48"/>
      <c r="K27" s="48"/>
      <c r="L27" s="48"/>
      <c r="M27" s="48">
        <v>131.95</v>
      </c>
      <c r="N27" s="51"/>
    </row>
    <row r="28" ht="19.9" customHeight="1" spans="1:14">
      <c r="A28" s="47" t="s">
        <v>470</v>
      </c>
      <c r="B28" s="47" t="s">
        <v>490</v>
      </c>
      <c r="C28" s="48">
        <v>56</v>
      </c>
      <c r="D28" s="48">
        <v>56</v>
      </c>
      <c r="E28" s="48"/>
      <c r="F28" s="48"/>
      <c r="G28" s="48"/>
      <c r="H28" s="48"/>
      <c r="I28" s="48"/>
      <c r="J28" s="48"/>
      <c r="K28" s="48"/>
      <c r="L28" s="48"/>
      <c r="M28" s="48">
        <v>56</v>
      </c>
      <c r="N28" s="51"/>
    </row>
    <row r="29" ht="19.9" customHeight="1" spans="1:14">
      <c r="A29" s="47" t="s">
        <v>470</v>
      </c>
      <c r="B29" s="47" t="s">
        <v>491</v>
      </c>
      <c r="C29" s="48">
        <v>15</v>
      </c>
      <c r="D29" s="48">
        <v>15</v>
      </c>
      <c r="E29" s="48"/>
      <c r="F29" s="48"/>
      <c r="G29" s="48"/>
      <c r="H29" s="48"/>
      <c r="I29" s="48"/>
      <c r="J29" s="48"/>
      <c r="K29" s="48"/>
      <c r="L29" s="48"/>
      <c r="M29" s="48">
        <v>15</v>
      </c>
      <c r="N29" s="51"/>
    </row>
    <row r="30" ht="19.9" customHeight="1" spans="1:14">
      <c r="A30" s="47" t="s">
        <v>470</v>
      </c>
      <c r="B30" s="47" t="s">
        <v>492</v>
      </c>
      <c r="C30" s="48">
        <v>58.08</v>
      </c>
      <c r="D30" s="48">
        <v>58.08</v>
      </c>
      <c r="E30" s="48"/>
      <c r="F30" s="48"/>
      <c r="G30" s="48"/>
      <c r="H30" s="48"/>
      <c r="I30" s="48"/>
      <c r="J30" s="48"/>
      <c r="K30" s="48"/>
      <c r="L30" s="48"/>
      <c r="M30" s="48">
        <v>58.08</v>
      </c>
      <c r="N30" s="51"/>
    </row>
    <row r="31" ht="19.9" customHeight="1" spans="1:14">
      <c r="A31" s="47" t="s">
        <v>470</v>
      </c>
      <c r="B31" s="47" t="s">
        <v>493</v>
      </c>
      <c r="C31" s="48">
        <v>30000</v>
      </c>
      <c r="D31" s="48">
        <v>30000</v>
      </c>
      <c r="E31" s="48"/>
      <c r="F31" s="48"/>
      <c r="G31" s="48"/>
      <c r="H31" s="48"/>
      <c r="I31" s="48"/>
      <c r="J31" s="48"/>
      <c r="K31" s="48"/>
      <c r="L31" s="48"/>
      <c r="M31" s="48">
        <v>30000</v>
      </c>
      <c r="N31" s="51"/>
    </row>
    <row r="32" ht="19.9" customHeight="1" spans="1:14">
      <c r="A32" s="47" t="s">
        <v>470</v>
      </c>
      <c r="B32" s="47" t="s">
        <v>494</v>
      </c>
      <c r="C32" s="48">
        <v>16</v>
      </c>
      <c r="D32" s="48">
        <v>16</v>
      </c>
      <c r="E32" s="48"/>
      <c r="F32" s="48"/>
      <c r="G32" s="48"/>
      <c r="H32" s="48"/>
      <c r="I32" s="48"/>
      <c r="J32" s="48"/>
      <c r="K32" s="48"/>
      <c r="L32" s="48"/>
      <c r="M32" s="48">
        <v>16</v>
      </c>
      <c r="N32" s="51"/>
    </row>
    <row r="33" ht="19.9" customHeight="1" spans="1:14">
      <c r="A33" s="47" t="s">
        <v>470</v>
      </c>
      <c r="B33" s="47" t="s">
        <v>495</v>
      </c>
      <c r="C33" s="48">
        <v>285.7</v>
      </c>
      <c r="D33" s="48">
        <v>285.7</v>
      </c>
      <c r="E33" s="48"/>
      <c r="F33" s="48"/>
      <c r="G33" s="48"/>
      <c r="H33" s="48"/>
      <c r="I33" s="48"/>
      <c r="J33" s="48"/>
      <c r="K33" s="48"/>
      <c r="L33" s="48"/>
      <c r="M33" s="48">
        <v>285.7</v>
      </c>
      <c r="N33" s="51"/>
    </row>
    <row r="34" ht="19.9" customHeight="1" spans="1:14">
      <c r="A34" s="47" t="s">
        <v>470</v>
      </c>
      <c r="B34" s="47" t="s">
        <v>496</v>
      </c>
      <c r="C34" s="48">
        <v>10</v>
      </c>
      <c r="D34" s="48">
        <v>10</v>
      </c>
      <c r="E34" s="48"/>
      <c r="F34" s="48"/>
      <c r="G34" s="48"/>
      <c r="H34" s="48"/>
      <c r="I34" s="48"/>
      <c r="J34" s="48"/>
      <c r="K34" s="48"/>
      <c r="L34" s="48"/>
      <c r="M34" s="48">
        <v>10</v>
      </c>
      <c r="N34" s="51"/>
    </row>
    <row r="35" ht="19.9" customHeight="1" spans="1:14">
      <c r="A35" s="47" t="s">
        <v>470</v>
      </c>
      <c r="B35" s="47" t="s">
        <v>497</v>
      </c>
      <c r="C35" s="48">
        <v>25</v>
      </c>
      <c r="D35" s="48">
        <v>25</v>
      </c>
      <c r="E35" s="48"/>
      <c r="F35" s="48"/>
      <c r="G35" s="48"/>
      <c r="H35" s="48"/>
      <c r="I35" s="48"/>
      <c r="J35" s="48"/>
      <c r="K35" s="48"/>
      <c r="L35" s="48"/>
      <c r="M35" s="48">
        <v>25</v>
      </c>
      <c r="N35" s="51"/>
    </row>
    <row r="36" ht="19.9" customHeight="1" spans="1:14">
      <c r="A36" s="47" t="s">
        <v>470</v>
      </c>
      <c r="B36" s="47" t="s">
        <v>498</v>
      </c>
      <c r="C36" s="48">
        <v>7</v>
      </c>
      <c r="D36" s="48">
        <v>7</v>
      </c>
      <c r="E36" s="48"/>
      <c r="F36" s="48"/>
      <c r="G36" s="48"/>
      <c r="H36" s="48"/>
      <c r="I36" s="48"/>
      <c r="J36" s="48"/>
      <c r="K36" s="48"/>
      <c r="L36" s="48"/>
      <c r="M36" s="48">
        <v>7</v>
      </c>
      <c r="N36" s="51"/>
    </row>
    <row r="37" ht="19.9" customHeight="1" spans="1:14">
      <c r="A37" s="47" t="s">
        <v>470</v>
      </c>
      <c r="B37" s="47" t="s">
        <v>499</v>
      </c>
      <c r="C37" s="48">
        <v>15</v>
      </c>
      <c r="D37" s="48">
        <v>15</v>
      </c>
      <c r="E37" s="48"/>
      <c r="F37" s="48"/>
      <c r="G37" s="48"/>
      <c r="H37" s="48"/>
      <c r="I37" s="48"/>
      <c r="J37" s="48"/>
      <c r="K37" s="48"/>
      <c r="L37" s="48"/>
      <c r="M37" s="48">
        <v>15</v>
      </c>
      <c r="N37" s="51"/>
    </row>
    <row r="38" ht="19.9" customHeight="1" spans="1:14">
      <c r="A38" s="47" t="s">
        <v>470</v>
      </c>
      <c r="B38" s="47" t="s">
        <v>500</v>
      </c>
      <c r="C38" s="48">
        <v>3</v>
      </c>
      <c r="D38" s="48">
        <v>3</v>
      </c>
      <c r="E38" s="48"/>
      <c r="F38" s="48"/>
      <c r="G38" s="48"/>
      <c r="H38" s="48"/>
      <c r="I38" s="48"/>
      <c r="J38" s="48"/>
      <c r="K38" s="48"/>
      <c r="L38" s="48"/>
      <c r="M38" s="48">
        <v>3</v>
      </c>
      <c r="N38" s="51"/>
    </row>
    <row r="39" ht="19.9" customHeight="1" spans="1:14">
      <c r="A39" s="47" t="s">
        <v>470</v>
      </c>
      <c r="B39" s="47" t="s">
        <v>501</v>
      </c>
      <c r="C39" s="48">
        <v>5</v>
      </c>
      <c r="D39" s="48">
        <v>5</v>
      </c>
      <c r="E39" s="48"/>
      <c r="F39" s="48"/>
      <c r="G39" s="48"/>
      <c r="H39" s="48"/>
      <c r="I39" s="48"/>
      <c r="J39" s="48"/>
      <c r="K39" s="48"/>
      <c r="L39" s="48"/>
      <c r="M39" s="48">
        <v>5</v>
      </c>
      <c r="N39" s="51"/>
    </row>
    <row r="40" ht="19.9" customHeight="1" spans="1:14">
      <c r="A40" s="47" t="s">
        <v>470</v>
      </c>
      <c r="B40" s="47" t="s">
        <v>502</v>
      </c>
      <c r="C40" s="48">
        <v>100</v>
      </c>
      <c r="D40" s="48">
        <v>100</v>
      </c>
      <c r="E40" s="48"/>
      <c r="F40" s="48"/>
      <c r="G40" s="48"/>
      <c r="H40" s="48"/>
      <c r="I40" s="48"/>
      <c r="J40" s="48"/>
      <c r="K40" s="48"/>
      <c r="L40" s="48"/>
      <c r="M40" s="48">
        <v>100</v>
      </c>
      <c r="N40" s="51"/>
    </row>
    <row r="41" ht="19.9" customHeight="1" spans="1:14">
      <c r="A41" s="47" t="s">
        <v>470</v>
      </c>
      <c r="B41" s="47" t="s">
        <v>503</v>
      </c>
      <c r="C41" s="48">
        <v>10</v>
      </c>
      <c r="D41" s="48">
        <v>10</v>
      </c>
      <c r="E41" s="48"/>
      <c r="F41" s="48"/>
      <c r="G41" s="48"/>
      <c r="H41" s="48"/>
      <c r="I41" s="48"/>
      <c r="J41" s="48"/>
      <c r="K41" s="48"/>
      <c r="L41" s="48"/>
      <c r="M41" s="48">
        <v>10</v>
      </c>
      <c r="N41" s="51"/>
    </row>
    <row r="42" ht="19.9" customHeight="1" spans="1:14">
      <c r="A42" s="47" t="s">
        <v>470</v>
      </c>
      <c r="B42" s="47" t="s">
        <v>504</v>
      </c>
      <c r="C42" s="48">
        <v>380</v>
      </c>
      <c r="D42" s="48">
        <v>380</v>
      </c>
      <c r="E42" s="48"/>
      <c r="F42" s="48"/>
      <c r="G42" s="48"/>
      <c r="H42" s="48"/>
      <c r="I42" s="48"/>
      <c r="J42" s="48"/>
      <c r="K42" s="48"/>
      <c r="L42" s="48"/>
      <c r="M42" s="48">
        <v>380</v>
      </c>
      <c r="N42" s="51"/>
    </row>
    <row r="43" ht="19.9" customHeight="1" spans="1:14">
      <c r="A43" s="47" t="s">
        <v>470</v>
      </c>
      <c r="B43" s="47" t="s">
        <v>505</v>
      </c>
      <c r="C43" s="48">
        <v>100</v>
      </c>
      <c r="D43" s="48">
        <v>100</v>
      </c>
      <c r="E43" s="48"/>
      <c r="F43" s="48"/>
      <c r="G43" s="48"/>
      <c r="H43" s="48"/>
      <c r="I43" s="48"/>
      <c r="J43" s="48"/>
      <c r="K43" s="48"/>
      <c r="L43" s="48"/>
      <c r="M43" s="48">
        <v>100</v>
      </c>
      <c r="N43" s="51"/>
    </row>
    <row r="44" ht="19.9" customHeight="1" spans="1:14">
      <c r="A44" s="47" t="s">
        <v>470</v>
      </c>
      <c r="B44" s="47" t="s">
        <v>506</v>
      </c>
      <c r="C44" s="48">
        <v>126</v>
      </c>
      <c r="D44" s="48">
        <v>126</v>
      </c>
      <c r="E44" s="48"/>
      <c r="F44" s="48"/>
      <c r="G44" s="48"/>
      <c r="H44" s="48"/>
      <c r="I44" s="48"/>
      <c r="J44" s="48"/>
      <c r="K44" s="48"/>
      <c r="L44" s="48"/>
      <c r="M44" s="48">
        <v>126</v>
      </c>
      <c r="N44" s="51"/>
    </row>
    <row r="45" ht="19.9" customHeight="1" spans="1:14">
      <c r="A45" s="47" t="s">
        <v>470</v>
      </c>
      <c r="B45" s="47" t="s">
        <v>507</v>
      </c>
      <c r="C45" s="48">
        <v>40</v>
      </c>
      <c r="D45" s="48">
        <v>40</v>
      </c>
      <c r="E45" s="48"/>
      <c r="F45" s="48"/>
      <c r="G45" s="48"/>
      <c r="H45" s="48"/>
      <c r="I45" s="48"/>
      <c r="J45" s="48"/>
      <c r="K45" s="48"/>
      <c r="L45" s="48"/>
      <c r="M45" s="48">
        <v>40</v>
      </c>
      <c r="N45" s="51"/>
    </row>
    <row r="46" ht="19.9" customHeight="1" spans="1:14">
      <c r="A46" s="47" t="s">
        <v>470</v>
      </c>
      <c r="B46" s="47" t="s">
        <v>508</v>
      </c>
      <c r="C46" s="48">
        <v>12</v>
      </c>
      <c r="D46" s="48">
        <v>12</v>
      </c>
      <c r="E46" s="48"/>
      <c r="F46" s="48"/>
      <c r="G46" s="48"/>
      <c r="H46" s="48"/>
      <c r="I46" s="48"/>
      <c r="J46" s="48"/>
      <c r="K46" s="48"/>
      <c r="L46" s="48"/>
      <c r="M46" s="48">
        <v>12</v>
      </c>
      <c r="N46" s="51"/>
    </row>
    <row r="47" ht="19.9" customHeight="1" spans="1:14">
      <c r="A47" s="47" t="s">
        <v>470</v>
      </c>
      <c r="B47" s="47" t="s">
        <v>509</v>
      </c>
      <c r="C47" s="48">
        <v>54.88</v>
      </c>
      <c r="D47" s="48">
        <v>54.88</v>
      </c>
      <c r="E47" s="48"/>
      <c r="F47" s="48"/>
      <c r="G47" s="48"/>
      <c r="H47" s="48"/>
      <c r="I47" s="48"/>
      <c r="J47" s="48"/>
      <c r="K47" s="48"/>
      <c r="L47" s="48"/>
      <c r="M47" s="48">
        <v>54.88</v>
      </c>
      <c r="N47" s="51"/>
    </row>
    <row r="48" ht="19.9" customHeight="1" spans="1:14">
      <c r="A48" s="47" t="s">
        <v>470</v>
      </c>
      <c r="B48" s="47" t="s">
        <v>510</v>
      </c>
      <c r="C48" s="48">
        <v>138.45</v>
      </c>
      <c r="D48" s="48">
        <v>138.45</v>
      </c>
      <c r="E48" s="48"/>
      <c r="F48" s="48"/>
      <c r="G48" s="48"/>
      <c r="H48" s="48"/>
      <c r="I48" s="48"/>
      <c r="J48" s="48"/>
      <c r="K48" s="48"/>
      <c r="L48" s="48"/>
      <c r="M48" s="48">
        <v>138.45</v>
      </c>
      <c r="N48" s="51"/>
    </row>
    <row r="49" ht="19.9" customHeight="1" spans="1:14">
      <c r="A49" s="47" t="s">
        <v>470</v>
      </c>
      <c r="B49" s="47" t="s">
        <v>511</v>
      </c>
      <c r="C49" s="48">
        <v>120</v>
      </c>
      <c r="D49" s="48">
        <v>120</v>
      </c>
      <c r="E49" s="48"/>
      <c r="F49" s="48"/>
      <c r="G49" s="48"/>
      <c r="H49" s="48"/>
      <c r="I49" s="48"/>
      <c r="J49" s="48"/>
      <c r="K49" s="48"/>
      <c r="L49" s="48"/>
      <c r="M49" s="48">
        <v>120</v>
      </c>
      <c r="N49" s="51"/>
    </row>
    <row r="50" ht="19.9" customHeight="1" spans="1:14">
      <c r="A50" s="47" t="s">
        <v>470</v>
      </c>
      <c r="B50" s="47" t="s">
        <v>512</v>
      </c>
      <c r="C50" s="48">
        <v>5</v>
      </c>
      <c r="D50" s="48">
        <v>5</v>
      </c>
      <c r="E50" s="48"/>
      <c r="F50" s="48"/>
      <c r="G50" s="48"/>
      <c r="H50" s="48"/>
      <c r="I50" s="48"/>
      <c r="J50" s="48"/>
      <c r="K50" s="48"/>
      <c r="L50" s="48"/>
      <c r="M50" s="48">
        <v>5</v>
      </c>
      <c r="N50" s="51"/>
    </row>
    <row r="51" ht="19.9" customHeight="1" spans="1:14">
      <c r="A51" s="47" t="s">
        <v>470</v>
      </c>
      <c r="B51" s="47" t="s">
        <v>513</v>
      </c>
      <c r="C51" s="48">
        <v>300</v>
      </c>
      <c r="D51" s="48">
        <v>300</v>
      </c>
      <c r="E51" s="48"/>
      <c r="F51" s="48"/>
      <c r="G51" s="48"/>
      <c r="H51" s="48"/>
      <c r="I51" s="48"/>
      <c r="J51" s="48"/>
      <c r="K51" s="48"/>
      <c r="L51" s="48"/>
      <c r="M51" s="48">
        <v>300</v>
      </c>
      <c r="N51" s="51"/>
    </row>
    <row r="52" ht="19.9" customHeight="1" spans="1:14">
      <c r="A52" s="47" t="s">
        <v>470</v>
      </c>
      <c r="B52" s="47" t="s">
        <v>514</v>
      </c>
      <c r="C52" s="48">
        <v>10</v>
      </c>
      <c r="D52" s="48">
        <v>10</v>
      </c>
      <c r="E52" s="48"/>
      <c r="F52" s="48"/>
      <c r="G52" s="48"/>
      <c r="H52" s="48"/>
      <c r="I52" s="48"/>
      <c r="J52" s="48"/>
      <c r="K52" s="48"/>
      <c r="L52" s="48"/>
      <c r="M52" s="48">
        <v>10</v>
      </c>
      <c r="N52" s="51"/>
    </row>
    <row r="53" ht="19.9" customHeight="1" spans="1:14">
      <c r="A53" s="47" t="s">
        <v>470</v>
      </c>
      <c r="B53" s="47" t="s">
        <v>515</v>
      </c>
      <c r="C53" s="48">
        <v>14</v>
      </c>
      <c r="D53" s="48">
        <v>14</v>
      </c>
      <c r="E53" s="48"/>
      <c r="F53" s="48"/>
      <c r="G53" s="48"/>
      <c r="H53" s="48"/>
      <c r="I53" s="48"/>
      <c r="J53" s="48"/>
      <c r="K53" s="48"/>
      <c r="L53" s="48"/>
      <c r="M53" s="48">
        <v>14</v>
      </c>
      <c r="N53" s="51"/>
    </row>
    <row r="54" ht="19.9" customHeight="1" spans="1:14">
      <c r="A54" s="47" t="s">
        <v>470</v>
      </c>
      <c r="B54" s="47" t="s">
        <v>516</v>
      </c>
      <c r="C54" s="48">
        <v>100</v>
      </c>
      <c r="D54" s="48">
        <v>100</v>
      </c>
      <c r="E54" s="48"/>
      <c r="F54" s="48"/>
      <c r="G54" s="48"/>
      <c r="H54" s="48"/>
      <c r="I54" s="48"/>
      <c r="J54" s="48"/>
      <c r="K54" s="48"/>
      <c r="L54" s="48"/>
      <c r="M54" s="48">
        <v>100</v>
      </c>
      <c r="N54" s="51"/>
    </row>
    <row r="55" ht="19.9" customHeight="1" spans="1:14">
      <c r="A55" s="47" t="s">
        <v>470</v>
      </c>
      <c r="B55" s="47" t="s">
        <v>517</v>
      </c>
      <c r="C55" s="48">
        <v>110</v>
      </c>
      <c r="D55" s="48">
        <v>110</v>
      </c>
      <c r="E55" s="48"/>
      <c r="F55" s="48"/>
      <c r="G55" s="48"/>
      <c r="H55" s="48"/>
      <c r="I55" s="48"/>
      <c r="J55" s="48"/>
      <c r="K55" s="48"/>
      <c r="L55" s="48"/>
      <c r="M55" s="48">
        <v>110</v>
      </c>
      <c r="N55" s="51"/>
    </row>
    <row r="56" ht="19.9" customHeight="1" spans="1:14">
      <c r="A56" s="47" t="s">
        <v>470</v>
      </c>
      <c r="B56" s="47" t="s">
        <v>518</v>
      </c>
      <c r="C56" s="48">
        <v>12</v>
      </c>
      <c r="D56" s="48">
        <v>12</v>
      </c>
      <c r="E56" s="48"/>
      <c r="F56" s="48"/>
      <c r="G56" s="48"/>
      <c r="H56" s="48"/>
      <c r="I56" s="48"/>
      <c r="J56" s="48"/>
      <c r="K56" s="48"/>
      <c r="L56" s="48"/>
      <c r="M56" s="48">
        <v>12</v>
      </c>
      <c r="N56" s="51"/>
    </row>
  </sheetData>
  <mergeCells count="15">
    <mergeCell ref="M1:N1"/>
    <mergeCell ref="A2:N2"/>
    <mergeCell ref="A3:L3"/>
    <mergeCell ref="M3:N3"/>
    <mergeCell ref="C4:L4"/>
    <mergeCell ref="M4:N4"/>
    <mergeCell ref="D5:I5"/>
    <mergeCell ref="A4:A6"/>
    <mergeCell ref="B4:B6"/>
    <mergeCell ref="C5:C6"/>
    <mergeCell ref="J5:J6"/>
    <mergeCell ref="K5:K6"/>
    <mergeCell ref="L5:L6"/>
    <mergeCell ref="M5:M6"/>
    <mergeCell ref="N5:N6"/>
  </mergeCells>
  <printOptions horizontalCentered="1"/>
  <pageMargins left="0.0777777777777778" right="0.0777777777777778" top="0.0777777777777778" bottom="0.0777777777777778" header="0" footer="0"/>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3"/>
  <sheetViews>
    <sheetView zoomScale="85" zoomScaleNormal="85" workbookViewId="0">
      <selection activeCell="I8" sqref="I8"/>
    </sheetView>
  </sheetViews>
  <sheetFormatPr defaultColWidth="6.875" defaultRowHeight="11.25"/>
  <cols>
    <col min="1" max="1" width="8" style="1" customWidth="1"/>
    <col min="2" max="2" width="12.25" style="1" customWidth="1"/>
    <col min="3" max="3" width="5.75" style="1" customWidth="1"/>
    <col min="4" max="4" width="11.625" style="1" customWidth="1"/>
    <col min="5" max="5" width="8.875" style="1" customWidth="1"/>
    <col min="6" max="6" width="25.125" style="1" customWidth="1"/>
    <col min="7" max="7" width="11.125" style="1" customWidth="1"/>
    <col min="8" max="8" width="14.25" style="1" customWidth="1"/>
    <col min="9" max="9" width="13.875" style="1" customWidth="1"/>
    <col min="10" max="10" width="24.5" style="1" customWidth="1"/>
    <col min="11" max="11" width="19.75" style="1" customWidth="1"/>
    <col min="12" max="12" width="11.75" style="1" customWidth="1"/>
    <col min="13" max="13" width="9.75" style="1" customWidth="1"/>
    <col min="14" max="14" width="9.625" style="1" customWidth="1"/>
    <col min="15" max="15" width="8" style="1" customWidth="1"/>
    <col min="16" max="16" width="9.625" style="1" customWidth="1"/>
    <col min="17" max="17" width="7.5" style="1" customWidth="1"/>
    <col min="18" max="18" width="8.125" style="1" customWidth="1"/>
    <col min="19" max="19" width="10" style="1" customWidth="1"/>
    <col min="20" max="20" width="5.5" style="1" customWidth="1"/>
    <col min="21" max="21" width="8.75" style="1" customWidth="1"/>
    <col min="22" max="22" width="17.125" style="1" customWidth="1"/>
    <col min="23" max="23" width="11.125" style="1" customWidth="1"/>
    <col min="24" max="24" width="11.375" style="1" customWidth="1"/>
    <col min="25" max="25" width="8.75" style="1" customWidth="1"/>
    <col min="26" max="16384" width="6.875" style="1"/>
  </cols>
  <sheetData>
    <row r="1" s="1" customFormat="1" ht="20.25" spans="1:21">
      <c r="A1" s="2" t="s">
        <v>519</v>
      </c>
      <c r="B1" s="2"/>
      <c r="C1" s="2"/>
      <c r="D1" s="3"/>
      <c r="E1" s="3"/>
      <c r="F1" s="4"/>
      <c r="G1" s="3"/>
      <c r="H1" s="3"/>
      <c r="I1" s="3"/>
      <c r="J1" s="3"/>
      <c r="K1" s="3"/>
      <c r="L1" s="3"/>
      <c r="M1" s="3"/>
      <c r="N1" s="3"/>
      <c r="O1" s="3"/>
      <c r="P1" s="3"/>
      <c r="Q1" s="3"/>
      <c r="R1" s="3"/>
      <c r="S1" s="3"/>
      <c r="T1" s="3"/>
      <c r="U1" s="3"/>
    </row>
    <row r="2" s="1" customFormat="1" ht="27" customHeight="1" spans="1:21">
      <c r="A2" s="6" t="s">
        <v>520</v>
      </c>
      <c r="B2" s="6"/>
      <c r="C2" s="6"/>
      <c r="D2" s="6"/>
      <c r="E2" s="6"/>
      <c r="F2" s="6"/>
      <c r="G2" s="6"/>
      <c r="H2" s="6"/>
      <c r="I2" s="6"/>
      <c r="J2" s="6"/>
      <c r="K2" s="6"/>
      <c r="L2" s="6"/>
      <c r="M2" s="6"/>
      <c r="N2" s="6"/>
      <c r="O2" s="6"/>
      <c r="P2" s="6"/>
      <c r="Q2" s="6"/>
      <c r="R2" s="6"/>
      <c r="S2" s="6"/>
      <c r="T2" s="6"/>
      <c r="U2" s="3"/>
    </row>
    <row r="3" s="1" customFormat="1" ht="23.25" customHeight="1" spans="19:20">
      <c r="S3" s="35" t="s">
        <v>521</v>
      </c>
      <c r="T3" s="35"/>
    </row>
    <row r="4" s="1" customFormat="1" ht="25.5" customHeight="1" spans="1:21">
      <c r="A4" s="7" t="s">
        <v>439</v>
      </c>
      <c r="B4" s="7" t="s">
        <v>522</v>
      </c>
      <c r="C4" s="7" t="s">
        <v>523</v>
      </c>
      <c r="D4" s="7" t="s">
        <v>524</v>
      </c>
      <c r="E4" s="7"/>
      <c r="F4" s="7" t="s">
        <v>525</v>
      </c>
      <c r="G4" s="10" t="s">
        <v>526</v>
      </c>
      <c r="H4" s="7" t="s">
        <v>527</v>
      </c>
      <c r="I4" s="7" t="s">
        <v>528</v>
      </c>
      <c r="J4" s="7" t="s">
        <v>529</v>
      </c>
      <c r="K4" s="7" t="s">
        <v>530</v>
      </c>
      <c r="L4" s="7"/>
      <c r="M4" s="7"/>
      <c r="N4" s="7"/>
      <c r="O4" s="7" t="s">
        <v>531</v>
      </c>
      <c r="P4" s="7"/>
      <c r="Q4" s="7"/>
      <c r="R4" s="7"/>
      <c r="S4" s="7"/>
      <c r="T4" s="10" t="s">
        <v>532</v>
      </c>
      <c r="U4" s="3"/>
    </row>
    <row r="5" s="1" customFormat="1" ht="81" customHeight="1" spans="1:21">
      <c r="A5" s="7"/>
      <c r="B5" s="7"/>
      <c r="C5" s="7"/>
      <c r="D5" s="7" t="s">
        <v>390</v>
      </c>
      <c r="E5" s="25" t="s">
        <v>533</v>
      </c>
      <c r="F5" s="7"/>
      <c r="G5" s="10"/>
      <c r="H5" s="7"/>
      <c r="I5" s="7"/>
      <c r="J5" s="7"/>
      <c r="K5" s="7" t="s">
        <v>534</v>
      </c>
      <c r="L5" s="7" t="s">
        <v>535</v>
      </c>
      <c r="M5" s="7" t="s">
        <v>536</v>
      </c>
      <c r="N5" s="7" t="s">
        <v>537</v>
      </c>
      <c r="O5" s="7" t="s">
        <v>538</v>
      </c>
      <c r="P5" s="7" t="s">
        <v>539</v>
      </c>
      <c r="Q5" s="7" t="s">
        <v>540</v>
      </c>
      <c r="R5" s="36" t="s">
        <v>541</v>
      </c>
      <c r="S5" s="7" t="s">
        <v>542</v>
      </c>
      <c r="T5" s="10"/>
      <c r="U5" s="3"/>
    </row>
    <row r="6" s="1" customFormat="1" ht="14.25" spans="1:21">
      <c r="A6" s="13" t="s">
        <v>543</v>
      </c>
      <c r="B6" s="13" t="s">
        <v>543</v>
      </c>
      <c r="C6" s="15" t="s">
        <v>543</v>
      </c>
      <c r="D6" s="15" t="s">
        <v>543</v>
      </c>
      <c r="E6" s="15" t="s">
        <v>543</v>
      </c>
      <c r="F6" s="15" t="s">
        <v>543</v>
      </c>
      <c r="G6" s="14" t="s">
        <v>543</v>
      </c>
      <c r="H6" s="14" t="s">
        <v>543</v>
      </c>
      <c r="I6" s="14" t="s">
        <v>543</v>
      </c>
      <c r="J6" s="15" t="s">
        <v>543</v>
      </c>
      <c r="K6" s="15" t="s">
        <v>543</v>
      </c>
      <c r="L6" s="15" t="s">
        <v>543</v>
      </c>
      <c r="M6" s="15" t="s">
        <v>543</v>
      </c>
      <c r="N6" s="15" t="s">
        <v>543</v>
      </c>
      <c r="O6" s="15" t="s">
        <v>543</v>
      </c>
      <c r="P6" s="15" t="s">
        <v>543</v>
      </c>
      <c r="Q6" s="15" t="s">
        <v>543</v>
      </c>
      <c r="R6" s="37" t="s">
        <v>543</v>
      </c>
      <c r="S6" s="15" t="s">
        <v>543</v>
      </c>
      <c r="T6" s="14" t="s">
        <v>543</v>
      </c>
      <c r="U6" s="3"/>
    </row>
    <row r="7" s="1" customFormat="1" ht="261" customHeight="1" spans="1:21">
      <c r="A7" s="16"/>
      <c r="B7" s="16" t="s">
        <v>544</v>
      </c>
      <c r="C7" s="16" t="s">
        <v>545</v>
      </c>
      <c r="D7" s="26">
        <v>56</v>
      </c>
      <c r="E7" s="26">
        <v>56</v>
      </c>
      <c r="F7" s="16" t="s">
        <v>546</v>
      </c>
      <c r="G7" s="16" t="s">
        <v>547</v>
      </c>
      <c r="H7" s="16" t="s">
        <v>548</v>
      </c>
      <c r="I7" s="18" t="s">
        <v>549</v>
      </c>
      <c r="J7" s="18" t="s">
        <v>550</v>
      </c>
      <c r="K7" s="18" t="s">
        <v>551</v>
      </c>
      <c r="L7" s="31" t="s">
        <v>552</v>
      </c>
      <c r="M7" s="16" t="s">
        <v>553</v>
      </c>
      <c r="N7" s="18" t="s">
        <v>554</v>
      </c>
      <c r="O7" s="18" t="s">
        <v>555</v>
      </c>
      <c r="P7" s="18" t="s">
        <v>556</v>
      </c>
      <c r="Q7" s="18" t="s">
        <v>547</v>
      </c>
      <c r="R7" s="18" t="s">
        <v>547</v>
      </c>
      <c r="S7" s="18" t="s">
        <v>557</v>
      </c>
      <c r="T7" s="38"/>
      <c r="U7" s="3"/>
    </row>
    <row r="8" s="1" customFormat="1" ht="219" customHeight="1" spans="1:21">
      <c r="A8" s="27"/>
      <c r="B8" s="28" t="s">
        <v>558</v>
      </c>
      <c r="C8" s="16" t="s">
        <v>559</v>
      </c>
      <c r="D8" s="26">
        <v>100</v>
      </c>
      <c r="E8" s="26">
        <v>100</v>
      </c>
      <c r="F8" s="16" t="s">
        <v>560</v>
      </c>
      <c r="G8" s="16" t="s">
        <v>561</v>
      </c>
      <c r="H8" s="16" t="s">
        <v>562</v>
      </c>
      <c r="I8" s="18" t="s">
        <v>563</v>
      </c>
      <c r="J8" s="18" t="s">
        <v>564</v>
      </c>
      <c r="K8" s="16" t="s">
        <v>565</v>
      </c>
      <c r="L8" s="16" t="s">
        <v>566</v>
      </c>
      <c r="M8" s="16" t="s">
        <v>567</v>
      </c>
      <c r="N8" s="18" t="s">
        <v>554</v>
      </c>
      <c r="O8" s="18" t="s">
        <v>568</v>
      </c>
      <c r="P8" s="16" t="s">
        <v>569</v>
      </c>
      <c r="Q8" s="16" t="s">
        <v>570</v>
      </c>
      <c r="R8" s="16" t="s">
        <v>571</v>
      </c>
      <c r="S8" s="18" t="s">
        <v>572</v>
      </c>
      <c r="T8" s="38" t="s">
        <v>573</v>
      </c>
      <c r="U8" s="3"/>
    </row>
    <row r="9" s="1" customFormat="1" ht="394" customHeight="1" spans="1:21">
      <c r="A9" s="27"/>
      <c r="B9" s="20" t="s">
        <v>574</v>
      </c>
      <c r="C9" s="16" t="s">
        <v>559</v>
      </c>
      <c r="D9" s="26">
        <v>300</v>
      </c>
      <c r="E9" s="26">
        <v>300</v>
      </c>
      <c r="F9" s="16" t="s">
        <v>575</v>
      </c>
      <c r="G9" s="16" t="s">
        <v>561</v>
      </c>
      <c r="H9" s="16" t="s">
        <v>576</v>
      </c>
      <c r="I9" s="18" t="s">
        <v>577</v>
      </c>
      <c r="J9" s="18" t="s">
        <v>578</v>
      </c>
      <c r="K9" s="31" t="s">
        <v>579</v>
      </c>
      <c r="L9" s="31" t="s">
        <v>580</v>
      </c>
      <c r="M9" s="16" t="s">
        <v>567</v>
      </c>
      <c r="N9" s="18" t="s">
        <v>554</v>
      </c>
      <c r="O9" s="18" t="s">
        <v>568</v>
      </c>
      <c r="P9" s="16" t="s">
        <v>581</v>
      </c>
      <c r="Q9" s="16" t="s">
        <v>570</v>
      </c>
      <c r="R9" s="16" t="s">
        <v>571</v>
      </c>
      <c r="S9" s="18" t="s">
        <v>572</v>
      </c>
      <c r="T9" s="38" t="s">
        <v>573</v>
      </c>
      <c r="U9" s="3"/>
    </row>
    <row r="10" s="1" customFormat="1" ht="219" customHeight="1" spans="1:21">
      <c r="A10" s="27"/>
      <c r="B10" s="28" t="s">
        <v>582</v>
      </c>
      <c r="C10" s="16" t="s">
        <v>559</v>
      </c>
      <c r="D10" s="26">
        <v>86</v>
      </c>
      <c r="E10" s="26">
        <v>86</v>
      </c>
      <c r="F10" s="16" t="s">
        <v>583</v>
      </c>
      <c r="G10" s="16" t="s">
        <v>561</v>
      </c>
      <c r="H10" s="16" t="s">
        <v>584</v>
      </c>
      <c r="I10" s="18" t="s">
        <v>585</v>
      </c>
      <c r="J10" s="18" t="s">
        <v>586</v>
      </c>
      <c r="K10" s="16" t="s">
        <v>584</v>
      </c>
      <c r="L10" s="31" t="s">
        <v>587</v>
      </c>
      <c r="M10" s="16" t="s">
        <v>567</v>
      </c>
      <c r="N10" s="18" t="s">
        <v>554</v>
      </c>
      <c r="O10" s="18" t="s">
        <v>568</v>
      </c>
      <c r="P10" s="16" t="s">
        <v>581</v>
      </c>
      <c r="Q10" s="16" t="s">
        <v>570</v>
      </c>
      <c r="R10" s="16" t="s">
        <v>571</v>
      </c>
      <c r="S10" s="18" t="s">
        <v>572</v>
      </c>
      <c r="T10" s="38" t="s">
        <v>573</v>
      </c>
      <c r="U10" s="3"/>
    </row>
    <row r="11" s="1" customFormat="1" ht="219" customHeight="1" spans="1:21">
      <c r="A11" s="27"/>
      <c r="B11" s="28" t="s">
        <v>588</v>
      </c>
      <c r="C11" s="16" t="s">
        <v>559</v>
      </c>
      <c r="D11" s="26">
        <v>100</v>
      </c>
      <c r="E11" s="26">
        <v>100</v>
      </c>
      <c r="F11" s="16" t="s">
        <v>589</v>
      </c>
      <c r="G11" s="16" t="s">
        <v>561</v>
      </c>
      <c r="H11" s="16" t="s">
        <v>590</v>
      </c>
      <c r="I11" s="18" t="s">
        <v>591</v>
      </c>
      <c r="J11" s="18" t="s">
        <v>592</v>
      </c>
      <c r="K11" s="31" t="s">
        <v>593</v>
      </c>
      <c r="L11" s="31" t="s">
        <v>594</v>
      </c>
      <c r="M11" s="16" t="s">
        <v>567</v>
      </c>
      <c r="N11" s="18" t="s">
        <v>554</v>
      </c>
      <c r="O11" s="18" t="s">
        <v>568</v>
      </c>
      <c r="P11" s="16" t="s">
        <v>581</v>
      </c>
      <c r="Q11" s="16" t="s">
        <v>570</v>
      </c>
      <c r="R11" s="16" t="s">
        <v>571</v>
      </c>
      <c r="S11" s="18" t="s">
        <v>572</v>
      </c>
      <c r="T11" s="38" t="s">
        <v>573</v>
      </c>
      <c r="U11" s="3"/>
    </row>
    <row r="12" s="1" customFormat="1" ht="219" customHeight="1" spans="1:21">
      <c r="A12" s="27"/>
      <c r="B12" s="29" t="s">
        <v>595</v>
      </c>
      <c r="C12" s="16" t="s">
        <v>559</v>
      </c>
      <c r="D12" s="26">
        <v>120</v>
      </c>
      <c r="E12" s="26">
        <v>120</v>
      </c>
      <c r="F12" s="16" t="s">
        <v>596</v>
      </c>
      <c r="G12" s="16" t="s">
        <v>561</v>
      </c>
      <c r="H12" s="16" t="s">
        <v>597</v>
      </c>
      <c r="I12" s="18" t="s">
        <v>598</v>
      </c>
      <c r="J12" s="18" t="s">
        <v>599</v>
      </c>
      <c r="K12" s="31" t="s">
        <v>600</v>
      </c>
      <c r="L12" s="31" t="s">
        <v>601</v>
      </c>
      <c r="M12" s="16" t="s">
        <v>567</v>
      </c>
      <c r="N12" s="18" t="s">
        <v>554</v>
      </c>
      <c r="O12" s="18" t="s">
        <v>568</v>
      </c>
      <c r="P12" s="16" t="s">
        <v>602</v>
      </c>
      <c r="Q12" s="16" t="s">
        <v>570</v>
      </c>
      <c r="R12" s="16" t="s">
        <v>571</v>
      </c>
      <c r="S12" s="18" t="s">
        <v>603</v>
      </c>
      <c r="T12" s="38" t="s">
        <v>573</v>
      </c>
      <c r="U12" s="3"/>
    </row>
    <row r="13" s="1" customFormat="1" ht="219" customHeight="1" spans="1:21">
      <c r="A13" s="27"/>
      <c r="B13" s="29" t="s">
        <v>604</v>
      </c>
      <c r="C13" s="16" t="s">
        <v>559</v>
      </c>
      <c r="D13" s="26">
        <v>138</v>
      </c>
      <c r="E13" s="26">
        <v>138</v>
      </c>
      <c r="F13" s="16" t="s">
        <v>596</v>
      </c>
      <c r="G13" s="16" t="s">
        <v>561</v>
      </c>
      <c r="H13" s="16" t="s">
        <v>605</v>
      </c>
      <c r="I13" s="18" t="s">
        <v>606</v>
      </c>
      <c r="J13" s="18" t="s">
        <v>599</v>
      </c>
      <c r="K13" s="31" t="s">
        <v>600</v>
      </c>
      <c r="L13" s="31" t="s">
        <v>607</v>
      </c>
      <c r="M13" s="16" t="s">
        <v>567</v>
      </c>
      <c r="N13" s="18" t="s">
        <v>554</v>
      </c>
      <c r="O13" s="18" t="s">
        <v>568</v>
      </c>
      <c r="P13" s="16" t="s">
        <v>602</v>
      </c>
      <c r="Q13" s="16" t="s">
        <v>570</v>
      </c>
      <c r="R13" s="16" t="s">
        <v>571</v>
      </c>
      <c r="S13" s="18" t="s">
        <v>603</v>
      </c>
      <c r="T13" s="38" t="s">
        <v>573</v>
      </c>
      <c r="U13" s="3"/>
    </row>
    <row r="14" s="1" customFormat="1" ht="219" customHeight="1" spans="1:21">
      <c r="A14" s="27"/>
      <c r="B14" s="28" t="s">
        <v>608</v>
      </c>
      <c r="C14" s="16" t="s">
        <v>559</v>
      </c>
      <c r="D14" s="26">
        <v>100</v>
      </c>
      <c r="E14" s="26">
        <v>100</v>
      </c>
      <c r="F14" s="16" t="s">
        <v>596</v>
      </c>
      <c r="G14" s="21" t="s">
        <v>561</v>
      </c>
      <c r="H14" s="21" t="s">
        <v>590</v>
      </c>
      <c r="I14" s="18" t="s">
        <v>609</v>
      </c>
      <c r="J14" s="18" t="s">
        <v>599</v>
      </c>
      <c r="K14" s="31" t="s">
        <v>600</v>
      </c>
      <c r="L14" s="31" t="s">
        <v>610</v>
      </c>
      <c r="M14" s="16" t="s">
        <v>567</v>
      </c>
      <c r="N14" s="18" t="s">
        <v>554</v>
      </c>
      <c r="O14" s="18" t="s">
        <v>568</v>
      </c>
      <c r="P14" s="16" t="s">
        <v>602</v>
      </c>
      <c r="Q14" s="16" t="s">
        <v>570</v>
      </c>
      <c r="R14" s="16" t="s">
        <v>571</v>
      </c>
      <c r="S14" s="18" t="s">
        <v>603</v>
      </c>
      <c r="T14" s="38" t="s">
        <v>573</v>
      </c>
      <c r="U14" s="3"/>
    </row>
    <row r="15" s="1" customFormat="1" ht="219" customHeight="1" spans="1:21">
      <c r="A15" s="27"/>
      <c r="B15" s="28" t="s">
        <v>611</v>
      </c>
      <c r="C15" s="16" t="s">
        <v>559</v>
      </c>
      <c r="D15" s="26">
        <v>54.88</v>
      </c>
      <c r="E15" s="26">
        <v>54.88</v>
      </c>
      <c r="F15" s="16" t="s">
        <v>596</v>
      </c>
      <c r="G15" s="20" t="s">
        <v>561</v>
      </c>
      <c r="H15" s="20" t="s">
        <v>584</v>
      </c>
      <c r="I15" s="18" t="s">
        <v>612</v>
      </c>
      <c r="J15" s="18" t="s">
        <v>613</v>
      </c>
      <c r="K15" s="20" t="s">
        <v>584</v>
      </c>
      <c r="L15" s="31" t="s">
        <v>614</v>
      </c>
      <c r="M15" s="16" t="s">
        <v>567</v>
      </c>
      <c r="N15" s="18" t="s">
        <v>554</v>
      </c>
      <c r="O15" s="18" t="s">
        <v>568</v>
      </c>
      <c r="P15" s="16" t="s">
        <v>581</v>
      </c>
      <c r="Q15" s="16" t="s">
        <v>570</v>
      </c>
      <c r="R15" s="16" t="s">
        <v>571</v>
      </c>
      <c r="S15" s="18" t="s">
        <v>572</v>
      </c>
      <c r="T15" s="38" t="s">
        <v>573</v>
      </c>
      <c r="U15" s="3"/>
    </row>
    <row r="16" s="1" customFormat="1" ht="207" customHeight="1" spans="1:21">
      <c r="A16" s="20"/>
      <c r="B16" s="18" t="s">
        <v>615</v>
      </c>
      <c r="C16" s="18" t="s">
        <v>616</v>
      </c>
      <c r="D16" s="20" t="s">
        <v>617</v>
      </c>
      <c r="E16" s="21" t="str">
        <f t="shared" ref="E16:E18" si="0">D16</f>
        <v>110</v>
      </c>
      <c r="F16" s="18" t="s">
        <v>618</v>
      </c>
      <c r="G16" s="18" t="s">
        <v>619</v>
      </c>
      <c r="H16" s="18" t="s">
        <v>620</v>
      </c>
      <c r="I16" s="18" t="s">
        <v>621</v>
      </c>
      <c r="J16" s="18" t="s">
        <v>622</v>
      </c>
      <c r="K16" s="18" t="s">
        <v>623</v>
      </c>
      <c r="L16" s="18" t="s">
        <v>624</v>
      </c>
      <c r="M16" s="18" t="s">
        <v>625</v>
      </c>
      <c r="N16" s="18" t="s">
        <v>626</v>
      </c>
      <c r="O16" s="18" t="s">
        <v>627</v>
      </c>
      <c r="P16" s="18" t="s">
        <v>628</v>
      </c>
      <c r="Q16" s="18" t="s">
        <v>629</v>
      </c>
      <c r="R16" s="18" t="s">
        <v>630</v>
      </c>
      <c r="S16" s="18" t="s">
        <v>631</v>
      </c>
      <c r="T16" s="38"/>
      <c r="U16" s="3"/>
    </row>
    <row r="17" s="1" customFormat="1" ht="174" customHeight="1" spans="1:21">
      <c r="A17" s="20"/>
      <c r="B17" s="18" t="s">
        <v>632</v>
      </c>
      <c r="C17" s="18" t="s">
        <v>616</v>
      </c>
      <c r="D17" s="21" t="s">
        <v>633</v>
      </c>
      <c r="E17" s="21" t="str">
        <f t="shared" si="0"/>
        <v>105175</v>
      </c>
      <c r="F17" s="18" t="s">
        <v>618</v>
      </c>
      <c r="G17" s="18" t="s">
        <v>634</v>
      </c>
      <c r="H17" s="18" t="s">
        <v>620</v>
      </c>
      <c r="I17" s="18" t="s">
        <v>635</v>
      </c>
      <c r="J17" s="18" t="s">
        <v>636</v>
      </c>
      <c r="K17" s="19" t="s">
        <v>637</v>
      </c>
      <c r="L17" s="19" t="s">
        <v>638</v>
      </c>
      <c r="M17" s="18" t="s">
        <v>639</v>
      </c>
      <c r="N17" s="18" t="s">
        <v>626</v>
      </c>
      <c r="O17" s="18" t="s">
        <v>640</v>
      </c>
      <c r="P17" s="18" t="s">
        <v>628</v>
      </c>
      <c r="Q17" s="18" t="s">
        <v>641</v>
      </c>
      <c r="R17" s="19" t="s">
        <v>642</v>
      </c>
      <c r="S17" s="18" t="s">
        <v>631</v>
      </c>
      <c r="T17" s="38"/>
      <c r="U17" s="3"/>
    </row>
    <row r="18" s="1" customFormat="1" ht="174" customHeight="1" spans="1:21">
      <c r="A18" s="20"/>
      <c r="B18" s="18" t="s">
        <v>643</v>
      </c>
      <c r="C18" s="18" t="s">
        <v>616</v>
      </c>
      <c r="D18" s="21" t="s">
        <v>644</v>
      </c>
      <c r="E18" s="21" t="str">
        <f t="shared" si="0"/>
        <v>20000</v>
      </c>
      <c r="F18" s="18" t="s">
        <v>618</v>
      </c>
      <c r="G18" s="18" t="s">
        <v>634</v>
      </c>
      <c r="H18" s="18" t="s">
        <v>620</v>
      </c>
      <c r="I18" s="18" t="s">
        <v>645</v>
      </c>
      <c r="J18" s="18" t="s">
        <v>636</v>
      </c>
      <c r="K18" s="18" t="s">
        <v>646</v>
      </c>
      <c r="L18" s="18" t="s">
        <v>647</v>
      </c>
      <c r="M18" s="18" t="s">
        <v>639</v>
      </c>
      <c r="N18" s="18" t="s">
        <v>626</v>
      </c>
      <c r="O18" s="18" t="s">
        <v>648</v>
      </c>
      <c r="P18" s="18" t="s">
        <v>628</v>
      </c>
      <c r="Q18" s="18" t="s">
        <v>641</v>
      </c>
      <c r="R18" s="19" t="s">
        <v>642</v>
      </c>
      <c r="S18" s="18" t="s">
        <v>631</v>
      </c>
      <c r="T18" s="38"/>
      <c r="U18" s="3"/>
    </row>
    <row r="19" s="1" customFormat="1" ht="174" customHeight="1" spans="1:21">
      <c r="A19" s="16"/>
      <c r="B19" s="16" t="s">
        <v>649</v>
      </c>
      <c r="C19" s="16" t="s">
        <v>616</v>
      </c>
      <c r="D19" s="26">
        <f>E19</f>
        <v>1060</v>
      </c>
      <c r="E19" s="26">
        <v>1060</v>
      </c>
      <c r="F19" s="16" t="s">
        <v>650</v>
      </c>
      <c r="G19" s="16" t="s">
        <v>651</v>
      </c>
      <c r="H19" s="16" t="s">
        <v>652</v>
      </c>
      <c r="I19" s="18" t="s">
        <v>653</v>
      </c>
      <c r="J19" s="18" t="s">
        <v>654</v>
      </c>
      <c r="K19" s="31" t="s">
        <v>655</v>
      </c>
      <c r="L19" s="31" t="s">
        <v>656</v>
      </c>
      <c r="M19" s="16" t="s">
        <v>657</v>
      </c>
      <c r="N19" s="18" t="s">
        <v>658</v>
      </c>
      <c r="O19" s="18" t="s">
        <v>659</v>
      </c>
      <c r="P19" s="16" t="s">
        <v>660</v>
      </c>
      <c r="Q19" s="16" t="s">
        <v>661</v>
      </c>
      <c r="R19" s="16" t="s">
        <v>662</v>
      </c>
      <c r="S19" s="18" t="s">
        <v>663</v>
      </c>
      <c r="T19" s="38"/>
      <c r="U19" s="3"/>
    </row>
    <row r="20" s="1" customFormat="1" ht="174" customHeight="1" spans="1:21">
      <c r="A20" s="16"/>
      <c r="B20" s="16" t="s">
        <v>664</v>
      </c>
      <c r="C20" s="16" t="s">
        <v>616</v>
      </c>
      <c r="D20" s="26">
        <v>80</v>
      </c>
      <c r="E20" s="26">
        <v>84</v>
      </c>
      <c r="F20" s="16" t="s">
        <v>665</v>
      </c>
      <c r="G20" s="16" t="s">
        <v>651</v>
      </c>
      <c r="H20" s="16" t="s">
        <v>652</v>
      </c>
      <c r="I20" s="18" t="s">
        <v>653</v>
      </c>
      <c r="J20" s="18" t="s">
        <v>666</v>
      </c>
      <c r="K20" s="16" t="s">
        <v>667</v>
      </c>
      <c r="L20" s="16" t="s">
        <v>668</v>
      </c>
      <c r="M20" s="16" t="s">
        <v>669</v>
      </c>
      <c r="N20" s="18" t="s">
        <v>670</v>
      </c>
      <c r="O20" s="19" t="s">
        <v>659</v>
      </c>
      <c r="P20" s="16" t="s">
        <v>660</v>
      </c>
      <c r="Q20" s="16" t="s">
        <v>661</v>
      </c>
      <c r="R20" s="16" t="s">
        <v>662</v>
      </c>
      <c r="S20" s="18" t="s">
        <v>663</v>
      </c>
      <c r="T20" s="38"/>
      <c r="U20" s="3"/>
    </row>
    <row r="21" s="1" customFormat="1" ht="174" customHeight="1" spans="1:21">
      <c r="A21" s="16"/>
      <c r="B21" s="16" t="s">
        <v>671</v>
      </c>
      <c r="C21" s="16" t="s">
        <v>616</v>
      </c>
      <c r="D21" s="26">
        <v>87</v>
      </c>
      <c r="E21" s="26">
        <v>78</v>
      </c>
      <c r="F21" s="16" t="s">
        <v>672</v>
      </c>
      <c r="G21" s="16" t="s">
        <v>673</v>
      </c>
      <c r="H21" s="16" t="s">
        <v>674</v>
      </c>
      <c r="I21" s="18" t="s">
        <v>675</v>
      </c>
      <c r="J21" s="18" t="s">
        <v>676</v>
      </c>
      <c r="K21" s="16" t="s">
        <v>677</v>
      </c>
      <c r="L21" s="16" t="s">
        <v>678</v>
      </c>
      <c r="M21" s="16" t="s">
        <v>679</v>
      </c>
      <c r="N21" s="18" t="s">
        <v>658</v>
      </c>
      <c r="O21" s="19" t="s">
        <v>680</v>
      </c>
      <c r="P21" s="16" t="s">
        <v>681</v>
      </c>
      <c r="Q21" s="16" t="s">
        <v>661</v>
      </c>
      <c r="R21" s="16" t="s">
        <v>682</v>
      </c>
      <c r="S21" s="18" t="s">
        <v>663</v>
      </c>
      <c r="T21" s="38"/>
      <c r="U21" s="3"/>
    </row>
    <row r="22" s="1" customFormat="1" ht="174" customHeight="1" spans="1:21">
      <c r="A22" s="16"/>
      <c r="B22" s="20" t="s">
        <v>683</v>
      </c>
      <c r="C22" s="16" t="s">
        <v>616</v>
      </c>
      <c r="D22" s="26">
        <v>300</v>
      </c>
      <c r="E22" s="26">
        <v>286</v>
      </c>
      <c r="F22" s="30" t="s">
        <v>684</v>
      </c>
      <c r="G22" s="20" t="s">
        <v>685</v>
      </c>
      <c r="H22" s="20" t="s">
        <v>686</v>
      </c>
      <c r="I22" s="18" t="s">
        <v>687</v>
      </c>
      <c r="J22" s="18" t="s">
        <v>688</v>
      </c>
      <c r="K22" s="30" t="s">
        <v>689</v>
      </c>
      <c r="L22" s="30" t="s">
        <v>690</v>
      </c>
      <c r="M22" s="16" t="s">
        <v>657</v>
      </c>
      <c r="N22" s="18" t="s">
        <v>691</v>
      </c>
      <c r="O22" s="19" t="s">
        <v>692</v>
      </c>
      <c r="P22" s="19" t="s">
        <v>693</v>
      </c>
      <c r="Q22" s="16" t="s">
        <v>661</v>
      </c>
      <c r="R22" s="16" t="s">
        <v>662</v>
      </c>
      <c r="S22" s="18" t="s">
        <v>663</v>
      </c>
      <c r="T22" s="13"/>
      <c r="U22" s="3"/>
    </row>
    <row r="23" s="1" customFormat="1" ht="174" customHeight="1" spans="1:21">
      <c r="A23" s="21"/>
      <c r="B23" s="16"/>
      <c r="C23" s="16" t="s">
        <v>694</v>
      </c>
      <c r="D23" s="16" t="s">
        <v>695</v>
      </c>
      <c r="E23" s="26">
        <v>30000</v>
      </c>
      <c r="F23" s="26">
        <v>30000</v>
      </c>
      <c r="G23" s="16" t="s">
        <v>696</v>
      </c>
      <c r="H23" s="16" t="s">
        <v>697</v>
      </c>
      <c r="I23" s="16" t="s">
        <v>698</v>
      </c>
      <c r="J23" s="18" t="s">
        <v>699</v>
      </c>
      <c r="K23" s="18" t="s">
        <v>700</v>
      </c>
      <c r="L23" s="31" t="s">
        <v>701</v>
      </c>
      <c r="M23" s="31" t="s">
        <v>702</v>
      </c>
      <c r="N23" s="16" t="s">
        <v>703</v>
      </c>
      <c r="O23" s="18" t="s">
        <v>554</v>
      </c>
      <c r="P23" s="18" t="s">
        <v>704</v>
      </c>
      <c r="Q23" s="16" t="s">
        <v>705</v>
      </c>
      <c r="R23" s="16" t="s">
        <v>570</v>
      </c>
      <c r="S23" s="16" t="s">
        <v>571</v>
      </c>
      <c r="T23" s="18" t="s">
        <v>706</v>
      </c>
      <c r="U23" s="38" t="s">
        <v>573</v>
      </c>
    </row>
    <row r="24" s="1" customFormat="1" ht="174" customHeight="1" spans="1:21">
      <c r="A24" s="21"/>
      <c r="B24" s="16"/>
      <c r="C24" s="16" t="s">
        <v>707</v>
      </c>
      <c r="D24" s="16" t="s">
        <v>695</v>
      </c>
      <c r="E24" s="26">
        <v>380</v>
      </c>
      <c r="F24" s="26">
        <v>380</v>
      </c>
      <c r="G24" s="16" t="s">
        <v>708</v>
      </c>
      <c r="H24" s="16" t="s">
        <v>709</v>
      </c>
      <c r="I24" s="16" t="s">
        <v>710</v>
      </c>
      <c r="J24" s="18" t="s">
        <v>711</v>
      </c>
      <c r="K24" s="18" t="s">
        <v>712</v>
      </c>
      <c r="L24" s="16" t="s">
        <v>713</v>
      </c>
      <c r="M24" s="16" t="s">
        <v>714</v>
      </c>
      <c r="N24" s="16" t="s">
        <v>715</v>
      </c>
      <c r="O24" s="18" t="s">
        <v>716</v>
      </c>
      <c r="P24" s="19" t="s">
        <v>717</v>
      </c>
      <c r="Q24" s="16" t="s">
        <v>718</v>
      </c>
      <c r="R24" s="16" t="s">
        <v>570</v>
      </c>
      <c r="S24" s="16" t="s">
        <v>571</v>
      </c>
      <c r="T24" s="18" t="s">
        <v>706</v>
      </c>
      <c r="U24" s="38" t="s">
        <v>573</v>
      </c>
    </row>
    <row r="25" s="1" customFormat="1" ht="174" customHeight="1" spans="1:21">
      <c r="A25" s="21"/>
      <c r="B25" s="16"/>
      <c r="C25" s="18" t="s">
        <v>719</v>
      </c>
      <c r="D25" s="18" t="s">
        <v>720</v>
      </c>
      <c r="E25" s="18" t="s">
        <v>721</v>
      </c>
      <c r="F25" s="18" t="s">
        <v>721</v>
      </c>
      <c r="G25" s="18" t="s">
        <v>722</v>
      </c>
      <c r="H25" s="18" t="s">
        <v>723</v>
      </c>
      <c r="I25" s="18" t="s">
        <v>620</v>
      </c>
      <c r="J25" s="18" t="s">
        <v>724</v>
      </c>
      <c r="K25" s="18" t="s">
        <v>725</v>
      </c>
      <c r="L25" s="18" t="s">
        <v>726</v>
      </c>
      <c r="M25" s="18" t="s">
        <v>727</v>
      </c>
      <c r="N25" s="18" t="s">
        <v>639</v>
      </c>
      <c r="O25" s="18" t="s">
        <v>728</v>
      </c>
      <c r="P25" s="18" t="s">
        <v>729</v>
      </c>
      <c r="Q25" s="18" t="s">
        <v>730</v>
      </c>
      <c r="R25" s="18" t="s">
        <v>731</v>
      </c>
      <c r="S25" s="18" t="s">
        <v>732</v>
      </c>
      <c r="T25" s="18" t="s">
        <v>733</v>
      </c>
      <c r="U25" s="38" t="s">
        <v>573</v>
      </c>
    </row>
    <row r="26" s="1" customFormat="1" ht="174" customHeight="1" spans="1:21">
      <c r="A26" s="21"/>
      <c r="B26" s="16"/>
      <c r="C26" s="18" t="s">
        <v>734</v>
      </c>
      <c r="D26" s="18" t="s">
        <v>720</v>
      </c>
      <c r="E26" s="18" t="s">
        <v>735</v>
      </c>
      <c r="F26" s="18" t="s">
        <v>735</v>
      </c>
      <c r="G26" s="18" t="s">
        <v>736</v>
      </c>
      <c r="H26" s="18" t="s">
        <v>737</v>
      </c>
      <c r="I26" s="18" t="s">
        <v>620</v>
      </c>
      <c r="J26" s="18" t="s">
        <v>738</v>
      </c>
      <c r="K26" s="18" t="s">
        <v>739</v>
      </c>
      <c r="L26" s="18" t="s">
        <v>740</v>
      </c>
      <c r="M26" s="18" t="s">
        <v>741</v>
      </c>
      <c r="N26" s="18" t="s">
        <v>639</v>
      </c>
      <c r="O26" s="18" t="s">
        <v>742</v>
      </c>
      <c r="P26" s="18" t="s">
        <v>743</v>
      </c>
      <c r="Q26" s="18" t="s">
        <v>744</v>
      </c>
      <c r="R26" s="18" t="s">
        <v>745</v>
      </c>
      <c r="S26" s="18" t="s">
        <v>746</v>
      </c>
      <c r="T26" s="18" t="s">
        <v>747</v>
      </c>
      <c r="U26" s="38" t="s">
        <v>573</v>
      </c>
    </row>
    <row r="27" s="1" customFormat="1" ht="174" customHeight="1" spans="1:21">
      <c r="A27" s="21"/>
      <c r="B27" s="16"/>
      <c r="C27" s="18" t="s">
        <v>748</v>
      </c>
      <c r="D27" s="16" t="s">
        <v>695</v>
      </c>
      <c r="E27" s="19" t="s">
        <v>749</v>
      </c>
      <c r="F27" s="19" t="s">
        <v>749</v>
      </c>
      <c r="G27" s="18" t="s">
        <v>750</v>
      </c>
      <c r="H27" s="19" t="s">
        <v>751</v>
      </c>
      <c r="I27" s="18" t="s">
        <v>620</v>
      </c>
      <c r="J27" s="19" t="s">
        <v>752</v>
      </c>
      <c r="K27" s="19" t="s">
        <v>752</v>
      </c>
      <c r="L27" s="18" t="s">
        <v>753</v>
      </c>
      <c r="M27" s="32" t="s">
        <v>754</v>
      </c>
      <c r="N27" s="18" t="s">
        <v>755</v>
      </c>
      <c r="O27" s="18" t="s">
        <v>756</v>
      </c>
      <c r="P27" s="19" t="s">
        <v>757</v>
      </c>
      <c r="Q27" s="19" t="s">
        <v>758</v>
      </c>
      <c r="R27" s="16" t="s">
        <v>570</v>
      </c>
      <c r="S27" s="16" t="s">
        <v>571</v>
      </c>
      <c r="T27" s="18" t="s">
        <v>706</v>
      </c>
      <c r="U27" s="38" t="s">
        <v>573</v>
      </c>
    </row>
    <row r="28" s="1" customFormat="1" ht="174" customHeight="1" spans="1:21">
      <c r="A28" s="21"/>
      <c r="B28" s="16"/>
      <c r="C28" s="18" t="s">
        <v>759</v>
      </c>
      <c r="D28" s="16" t="s">
        <v>695</v>
      </c>
      <c r="E28" s="19" t="s">
        <v>760</v>
      </c>
      <c r="F28" s="19" t="s">
        <v>760</v>
      </c>
      <c r="G28" s="18" t="s">
        <v>761</v>
      </c>
      <c r="H28" s="19" t="s">
        <v>762</v>
      </c>
      <c r="I28" s="16" t="s">
        <v>763</v>
      </c>
      <c r="J28" s="18" t="s">
        <v>764</v>
      </c>
      <c r="K28" s="18" t="s">
        <v>765</v>
      </c>
      <c r="L28" s="18" t="s">
        <v>766</v>
      </c>
      <c r="M28" s="32" t="s">
        <v>767</v>
      </c>
      <c r="N28" s="18" t="s">
        <v>639</v>
      </c>
      <c r="O28" s="18" t="s">
        <v>554</v>
      </c>
      <c r="P28" s="19" t="s">
        <v>768</v>
      </c>
      <c r="Q28" s="19" t="s">
        <v>769</v>
      </c>
      <c r="R28" s="16" t="s">
        <v>570</v>
      </c>
      <c r="S28" s="16" t="s">
        <v>571</v>
      </c>
      <c r="T28" s="18" t="s">
        <v>706</v>
      </c>
      <c r="U28" s="38" t="s">
        <v>573</v>
      </c>
    </row>
    <row r="29" s="1" customFormat="1" ht="182.25" customHeight="1" spans="1:21">
      <c r="A29" s="16"/>
      <c r="B29" s="16"/>
      <c r="C29" s="18" t="s">
        <v>770</v>
      </c>
      <c r="D29" s="18" t="s">
        <v>720</v>
      </c>
      <c r="E29" s="18" t="s">
        <v>771</v>
      </c>
      <c r="F29" s="18" t="s">
        <v>771</v>
      </c>
      <c r="G29" s="18" t="s">
        <v>772</v>
      </c>
      <c r="H29" s="18" t="s">
        <v>773</v>
      </c>
      <c r="I29" s="18" t="s">
        <v>620</v>
      </c>
      <c r="J29" s="18" t="s">
        <v>774</v>
      </c>
      <c r="K29" s="18" t="s">
        <v>775</v>
      </c>
      <c r="L29" s="18" t="s">
        <v>776</v>
      </c>
      <c r="M29" s="18" t="s">
        <v>777</v>
      </c>
      <c r="N29" s="18" t="s">
        <v>639</v>
      </c>
      <c r="O29" s="18" t="s">
        <v>778</v>
      </c>
      <c r="P29" s="18" t="s">
        <v>779</v>
      </c>
      <c r="Q29" s="18" t="s">
        <v>780</v>
      </c>
      <c r="R29" s="18" t="s">
        <v>781</v>
      </c>
      <c r="S29" s="18" t="s">
        <v>782</v>
      </c>
      <c r="T29" s="18" t="s">
        <v>783</v>
      </c>
      <c r="U29" s="13" t="s">
        <v>573</v>
      </c>
    </row>
    <row r="30" s="1" customFormat="1" ht="33" customHeight="1" spans="1:21">
      <c r="A30" s="23" t="s">
        <v>784</v>
      </c>
      <c r="B30" s="23"/>
      <c r="C30" s="23"/>
      <c r="D30" s="23"/>
      <c r="E30" s="23"/>
      <c r="F30" s="23"/>
      <c r="G30" s="23"/>
      <c r="H30" s="23"/>
      <c r="I30" s="23"/>
      <c r="J30" s="23"/>
      <c r="K30" s="23"/>
      <c r="L30" s="23"/>
      <c r="M30" s="23"/>
      <c r="N30" s="23"/>
      <c r="O30" s="23"/>
      <c r="P30" s="23"/>
      <c r="Q30" s="23"/>
      <c r="R30" s="23"/>
      <c r="S30" s="23"/>
      <c r="T30" s="23"/>
      <c r="U30" s="3"/>
    </row>
    <row r="31" s="1" customFormat="1" ht="12.75" spans="1:21">
      <c r="A31" s="3"/>
      <c r="B31" s="3"/>
      <c r="C31" s="3"/>
      <c r="D31" s="3"/>
      <c r="E31" s="3"/>
      <c r="F31" s="4"/>
      <c r="G31" s="3"/>
      <c r="H31" s="3"/>
      <c r="I31" s="3"/>
      <c r="J31" s="33"/>
      <c r="K31" s="3"/>
      <c r="L31" s="3"/>
      <c r="M31" s="3"/>
      <c r="N31" s="3"/>
      <c r="O31" s="3"/>
      <c r="P31" s="3"/>
      <c r="Q31" s="3"/>
      <c r="R31" s="3"/>
      <c r="S31" s="3"/>
      <c r="T31" s="3"/>
      <c r="U31" s="3"/>
    </row>
    <row r="32" s="1" customFormat="1" ht="12.75" spans="1:21">
      <c r="A32" s="3"/>
      <c r="B32" s="3"/>
      <c r="C32" s="3"/>
      <c r="D32" s="3"/>
      <c r="E32" s="3"/>
      <c r="F32" s="4"/>
      <c r="G32" s="3"/>
      <c r="H32" s="3"/>
      <c r="I32" s="3"/>
      <c r="J32" s="33"/>
      <c r="K32" s="3"/>
      <c r="L32" s="3"/>
      <c r="M32" s="3"/>
      <c r="N32" s="3"/>
      <c r="O32" s="3"/>
      <c r="P32" s="3"/>
      <c r="Q32" s="3"/>
      <c r="R32" s="3"/>
      <c r="S32" s="3"/>
      <c r="T32" s="3"/>
      <c r="U32" s="3"/>
    </row>
    <row r="33" s="1" customFormat="1" ht="12.75" spans="1:21">
      <c r="A33" s="3"/>
      <c r="B33" s="3"/>
      <c r="C33" s="3"/>
      <c r="D33" s="3"/>
      <c r="E33" s="3"/>
      <c r="F33" s="4"/>
      <c r="G33" s="3"/>
      <c r="H33" s="3"/>
      <c r="I33" s="3"/>
      <c r="J33" s="34"/>
      <c r="K33" s="3"/>
      <c r="L33" s="3"/>
      <c r="M33" s="3"/>
      <c r="N33" s="3"/>
      <c r="O33" s="3"/>
      <c r="P33" s="3"/>
      <c r="Q33" s="3"/>
      <c r="R33" s="3"/>
      <c r="S33" s="3"/>
      <c r="T33" s="3"/>
      <c r="U33" s="3"/>
    </row>
  </sheetData>
  <mergeCells count="16">
    <mergeCell ref="A1:C1"/>
    <mergeCell ref="A2:T2"/>
    <mergeCell ref="S3:T3"/>
    <mergeCell ref="D4:E4"/>
    <mergeCell ref="K4:N4"/>
    <mergeCell ref="O4:S4"/>
    <mergeCell ref="A30:T30"/>
    <mergeCell ref="A4:A5"/>
    <mergeCell ref="B4:B5"/>
    <mergeCell ref="C4:C5"/>
    <mergeCell ref="F4:F5"/>
    <mergeCell ref="G4:G5"/>
    <mergeCell ref="H4:H5"/>
    <mergeCell ref="I4:I5"/>
    <mergeCell ref="J4:J5"/>
    <mergeCell ref="T4:T5"/>
  </mergeCells>
  <dataValidations count="1">
    <dataValidation type="list" showInputMessage="1" showErrorMessage="1" sqref="D26 D29">
      <formula1>'21项目支出绩效目标表'!#REF!</formula1>
    </dataValidation>
  </dataValidations>
  <pageMargins left="0.7" right="0.7" top="0.75" bottom="0.75" header="0.3" footer="0.3"/>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3"/>
  <sheetViews>
    <sheetView workbookViewId="0">
      <selection activeCell="C8" sqref="C8"/>
    </sheetView>
  </sheetViews>
  <sheetFormatPr defaultColWidth="6.875" defaultRowHeight="12.75" customHeight="1"/>
  <cols>
    <col min="1" max="1" width="7.875" style="1" customWidth="1"/>
    <col min="2" max="2" width="7.25" style="1" customWidth="1"/>
    <col min="3" max="3" width="12.875" style="1" customWidth="1"/>
    <col min="4" max="4" width="10.75" style="1" customWidth="1"/>
    <col min="5" max="5" width="15.625" style="1" customWidth="1"/>
    <col min="6" max="6" width="34.25" style="1" customWidth="1"/>
    <col min="7" max="7" width="25.75" style="1" customWidth="1"/>
    <col min="8" max="8" width="19.625" style="1" customWidth="1"/>
    <col min="9" max="9" width="18.625" style="1" customWidth="1"/>
    <col min="10" max="10" width="12.875" style="1" customWidth="1"/>
    <col min="11" max="11" width="9.5" style="1" customWidth="1"/>
    <col min="12" max="12" width="16.625" style="1" customWidth="1"/>
    <col min="13" max="13" width="13.25" style="1" customWidth="1"/>
    <col min="14" max="14" width="7.25" style="1" customWidth="1"/>
    <col min="15" max="15" width="8.75" style="1" customWidth="1"/>
    <col min="16" max="16" width="14.25" style="1" customWidth="1"/>
    <col min="17" max="17" width="8.75" style="1" customWidth="1"/>
    <col min="18" max="16384" width="6.875" style="1"/>
  </cols>
  <sheetData>
    <row r="1" s="1" customFormat="1" ht="18.75" customHeight="1" spans="1:17">
      <c r="A1" s="2" t="s">
        <v>785</v>
      </c>
      <c r="B1" s="2"/>
      <c r="C1" s="2"/>
      <c r="D1" s="3"/>
      <c r="E1" s="4"/>
      <c r="F1" s="3"/>
      <c r="G1" s="3"/>
      <c r="H1" s="3"/>
      <c r="I1" s="3"/>
      <c r="J1" s="3"/>
      <c r="K1" s="3"/>
      <c r="L1" s="3"/>
      <c r="M1" s="3"/>
      <c r="N1" s="3"/>
      <c r="O1" s="3"/>
      <c r="P1" s="3"/>
      <c r="Q1" s="3"/>
    </row>
    <row r="2" s="1" customFormat="1" ht="27.75" customHeight="1" spans="1:17">
      <c r="A2" s="5" t="s">
        <v>786</v>
      </c>
      <c r="B2" s="6"/>
      <c r="C2" s="6"/>
      <c r="D2" s="6"/>
      <c r="E2" s="6"/>
      <c r="F2" s="6"/>
      <c r="G2" s="6"/>
      <c r="H2" s="6"/>
      <c r="I2" s="6"/>
      <c r="J2" s="6"/>
      <c r="K2" s="6"/>
      <c r="L2" s="6"/>
      <c r="M2" s="6"/>
      <c r="N2" s="6"/>
      <c r="O2" s="6"/>
      <c r="P2" s="6"/>
      <c r="Q2" s="3"/>
    </row>
    <row r="3" s="1" customFormat="1" ht="24.75" customHeight="1" spans="15:16">
      <c r="O3" s="24" t="s">
        <v>521</v>
      </c>
      <c r="P3" s="24"/>
    </row>
    <row r="4" s="1" customFormat="1" ht="30" customHeight="1" spans="1:17">
      <c r="A4" s="7" t="s">
        <v>787</v>
      </c>
      <c r="B4" s="7" t="s">
        <v>788</v>
      </c>
      <c r="C4" s="8" t="s">
        <v>789</v>
      </c>
      <c r="D4" s="8"/>
      <c r="E4" s="9"/>
      <c r="F4" s="9" t="s">
        <v>790</v>
      </c>
      <c r="G4" s="8" t="s">
        <v>791</v>
      </c>
      <c r="H4" s="10" t="s">
        <v>792</v>
      </c>
      <c r="I4" s="7"/>
      <c r="J4" s="7"/>
      <c r="K4" s="7"/>
      <c r="L4" s="7"/>
      <c r="M4" s="7"/>
      <c r="N4" s="7"/>
      <c r="O4" s="7"/>
      <c r="P4" s="7"/>
      <c r="Q4" s="3"/>
    </row>
    <row r="5" s="1" customFormat="1" ht="30" customHeight="1" spans="1:17">
      <c r="A5" s="7"/>
      <c r="B5" s="7"/>
      <c r="C5" s="7" t="s">
        <v>793</v>
      </c>
      <c r="D5" s="7" t="s">
        <v>794</v>
      </c>
      <c r="E5" s="11" t="s">
        <v>795</v>
      </c>
      <c r="F5" s="9"/>
      <c r="G5" s="8"/>
      <c r="H5" s="10" t="s">
        <v>796</v>
      </c>
      <c r="I5" s="7"/>
      <c r="J5" s="7"/>
      <c r="K5" s="7"/>
      <c r="L5" s="7" t="s">
        <v>797</v>
      </c>
      <c r="M5" s="7"/>
      <c r="N5" s="7"/>
      <c r="O5" s="7"/>
      <c r="P5" s="7"/>
      <c r="Q5" s="3"/>
    </row>
    <row r="6" s="1" customFormat="1" ht="63.75" customHeight="1" spans="1:17">
      <c r="A6" s="7"/>
      <c r="B6" s="7"/>
      <c r="C6" s="7"/>
      <c r="D6" s="8"/>
      <c r="E6" s="9"/>
      <c r="F6" s="9"/>
      <c r="G6" s="8"/>
      <c r="H6" s="12" t="s">
        <v>798</v>
      </c>
      <c r="I6" s="17" t="s">
        <v>799</v>
      </c>
      <c r="J6" s="17" t="s">
        <v>800</v>
      </c>
      <c r="K6" s="17" t="s">
        <v>801</v>
      </c>
      <c r="L6" s="17" t="s">
        <v>802</v>
      </c>
      <c r="M6" s="17" t="s">
        <v>803</v>
      </c>
      <c r="N6" s="17" t="s">
        <v>804</v>
      </c>
      <c r="O6" s="17" t="s">
        <v>805</v>
      </c>
      <c r="P6" s="17" t="s">
        <v>806</v>
      </c>
      <c r="Q6" s="3"/>
    </row>
    <row r="7" s="1" customFormat="1" ht="25.5" customHeight="1" spans="1:17">
      <c r="A7" s="13" t="s">
        <v>543</v>
      </c>
      <c r="B7" s="14" t="s">
        <v>543</v>
      </c>
      <c r="C7" s="14" t="s">
        <v>543</v>
      </c>
      <c r="D7" s="14" t="s">
        <v>543</v>
      </c>
      <c r="E7" s="14" t="s">
        <v>543</v>
      </c>
      <c r="F7" s="14" t="s">
        <v>543</v>
      </c>
      <c r="G7" s="14" t="s">
        <v>543</v>
      </c>
      <c r="H7" s="15" t="s">
        <v>543</v>
      </c>
      <c r="I7" s="15" t="s">
        <v>543</v>
      </c>
      <c r="J7" s="15" t="s">
        <v>543</v>
      </c>
      <c r="K7" s="15" t="s">
        <v>543</v>
      </c>
      <c r="L7" s="15" t="s">
        <v>543</v>
      </c>
      <c r="M7" s="15" t="s">
        <v>543</v>
      </c>
      <c r="N7" s="15" t="s">
        <v>543</v>
      </c>
      <c r="O7" s="15" t="s">
        <v>543</v>
      </c>
      <c r="P7" s="15" t="s">
        <v>543</v>
      </c>
      <c r="Q7" s="3"/>
    </row>
    <row r="8" s="1" customFormat="1" ht="222" customHeight="1" spans="1:17">
      <c r="A8" s="16"/>
      <c r="B8" s="17" t="s">
        <v>807</v>
      </c>
      <c r="C8" s="16">
        <v>1101.88</v>
      </c>
      <c r="D8" s="16" t="s">
        <v>573</v>
      </c>
      <c r="E8" s="16">
        <v>1101.88</v>
      </c>
      <c r="F8" s="18" t="s">
        <v>808</v>
      </c>
      <c r="G8" s="18" t="s">
        <v>809</v>
      </c>
      <c r="H8" s="19" t="s">
        <v>810</v>
      </c>
      <c r="I8" s="19" t="s">
        <v>811</v>
      </c>
      <c r="J8" s="19" t="s">
        <v>812</v>
      </c>
      <c r="K8" s="19" t="s">
        <v>554</v>
      </c>
      <c r="L8" s="19" t="s">
        <v>813</v>
      </c>
      <c r="M8" s="19" t="s">
        <v>814</v>
      </c>
      <c r="N8" s="19" t="s">
        <v>570</v>
      </c>
      <c r="O8" s="19" t="s">
        <v>815</v>
      </c>
      <c r="P8" s="18" t="s">
        <v>816</v>
      </c>
      <c r="Q8" s="3"/>
    </row>
    <row r="9" s="1" customFormat="1" ht="214" customHeight="1" spans="1:17">
      <c r="A9" s="20"/>
      <c r="B9" s="21" t="s">
        <v>817</v>
      </c>
      <c r="C9" s="16">
        <f>D9+E9</f>
        <v>125595</v>
      </c>
      <c r="D9" s="16">
        <v>310</v>
      </c>
      <c r="E9" s="16">
        <f>110+105175+20000</f>
        <v>125285</v>
      </c>
      <c r="F9" s="19" t="s">
        <v>818</v>
      </c>
      <c r="G9" s="19" t="s">
        <v>819</v>
      </c>
      <c r="H9" s="19" t="s">
        <v>820</v>
      </c>
      <c r="I9" s="19" t="s">
        <v>821</v>
      </c>
      <c r="J9" s="19" t="s">
        <v>822</v>
      </c>
      <c r="K9" s="19" t="s">
        <v>823</v>
      </c>
      <c r="L9" s="19" t="s">
        <v>824</v>
      </c>
      <c r="M9" s="19" t="s">
        <v>825</v>
      </c>
      <c r="N9" s="19" t="s">
        <v>826</v>
      </c>
      <c r="O9" s="19" t="s">
        <v>827</v>
      </c>
      <c r="P9" s="18" t="s">
        <v>828</v>
      </c>
      <c r="Q9" s="3"/>
    </row>
    <row r="10" s="1" customFormat="1" ht="163" customHeight="1" spans="1:17">
      <c r="A10" s="22"/>
      <c r="B10" s="17" t="s">
        <v>829</v>
      </c>
      <c r="C10" s="16">
        <v>1508</v>
      </c>
      <c r="D10" s="16"/>
      <c r="E10" s="16">
        <v>1508</v>
      </c>
      <c r="F10" s="18" t="s">
        <v>830</v>
      </c>
      <c r="G10" s="18" t="s">
        <v>831</v>
      </c>
      <c r="H10" s="19" t="s">
        <v>832</v>
      </c>
      <c r="I10" s="19" t="s">
        <v>833</v>
      </c>
      <c r="J10" s="19" t="s">
        <v>834</v>
      </c>
      <c r="K10" s="19" t="s">
        <v>658</v>
      </c>
      <c r="L10" s="19" t="s">
        <v>835</v>
      </c>
      <c r="M10" s="19" t="s">
        <v>836</v>
      </c>
      <c r="N10" s="19" t="s">
        <v>661</v>
      </c>
      <c r="O10" s="19" t="s">
        <v>837</v>
      </c>
      <c r="P10" s="18" t="s">
        <v>838</v>
      </c>
      <c r="Q10" s="3"/>
    </row>
    <row r="11" s="1" customFormat="1" ht="409" customHeight="1" spans="1:17">
      <c r="A11" s="22"/>
      <c r="B11" s="17" t="s">
        <v>839</v>
      </c>
      <c r="C11" s="16">
        <v>31409</v>
      </c>
      <c r="D11" s="16"/>
      <c r="E11" s="16">
        <v>31409</v>
      </c>
      <c r="F11" s="18" t="s">
        <v>840</v>
      </c>
      <c r="G11" s="18" t="s">
        <v>841</v>
      </c>
      <c r="H11" s="19" t="s">
        <v>842</v>
      </c>
      <c r="I11" s="19" t="s">
        <v>843</v>
      </c>
      <c r="J11" s="19" t="s">
        <v>844</v>
      </c>
      <c r="K11" s="19" t="s">
        <v>845</v>
      </c>
      <c r="L11" s="19" t="s">
        <v>846</v>
      </c>
      <c r="M11" s="19" t="s">
        <v>847</v>
      </c>
      <c r="N11" s="19" t="s">
        <v>848</v>
      </c>
      <c r="O11" s="19" t="s">
        <v>849</v>
      </c>
      <c r="P11" s="18" t="s">
        <v>850</v>
      </c>
      <c r="Q11" s="3"/>
    </row>
    <row r="12" s="1" customFormat="1" ht="318" customHeight="1" spans="1:17">
      <c r="A12" s="22"/>
      <c r="B12" s="17" t="s">
        <v>851</v>
      </c>
      <c r="C12" s="16">
        <v>131</v>
      </c>
      <c r="D12" s="16"/>
      <c r="E12" s="16">
        <v>131</v>
      </c>
      <c r="F12" s="18" t="s">
        <v>852</v>
      </c>
      <c r="G12" s="18" t="s">
        <v>853</v>
      </c>
      <c r="H12" s="19" t="s">
        <v>854</v>
      </c>
      <c r="I12" s="19" t="s">
        <v>855</v>
      </c>
      <c r="J12" s="19" t="s">
        <v>856</v>
      </c>
      <c r="K12" s="19" t="s">
        <v>554</v>
      </c>
      <c r="L12" s="19" t="s">
        <v>547</v>
      </c>
      <c r="M12" s="19" t="s">
        <v>857</v>
      </c>
      <c r="N12" s="19" t="s">
        <v>547</v>
      </c>
      <c r="O12" s="19" t="s">
        <v>547</v>
      </c>
      <c r="P12" s="18" t="s">
        <v>557</v>
      </c>
      <c r="Q12" s="3"/>
    </row>
    <row r="13" s="1" customFormat="1" ht="32.25" customHeight="1" spans="1:17">
      <c r="A13" s="23" t="s">
        <v>858</v>
      </c>
      <c r="B13" s="23"/>
      <c r="C13" s="23"/>
      <c r="D13" s="23"/>
      <c r="E13" s="23"/>
      <c r="F13" s="23"/>
      <c r="G13" s="23"/>
      <c r="H13" s="23"/>
      <c r="I13" s="23"/>
      <c r="J13" s="23"/>
      <c r="K13" s="23"/>
      <c r="L13" s="23"/>
      <c r="M13" s="23"/>
      <c r="N13" s="23"/>
      <c r="O13" s="23"/>
      <c r="P13" s="23"/>
      <c r="Q13" s="3"/>
    </row>
  </sheetData>
  <mergeCells count="15">
    <mergeCell ref="A1:C1"/>
    <mergeCell ref="A2:P2"/>
    <mergeCell ref="O3:P3"/>
    <mergeCell ref="C4:E4"/>
    <mergeCell ref="H4:P4"/>
    <mergeCell ref="H5:K5"/>
    <mergeCell ref="L5:P5"/>
    <mergeCell ref="A13:P13"/>
    <mergeCell ref="A4:A6"/>
    <mergeCell ref="B4:B6"/>
    <mergeCell ref="C5:C6"/>
    <mergeCell ref="D5:D6"/>
    <mergeCell ref="E5:E6"/>
    <mergeCell ref="F4:F6"/>
    <mergeCell ref="G4:G6"/>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tabSelected="1" workbookViewId="0">
      <selection activeCell="J18" sqref="J18"/>
    </sheetView>
  </sheetViews>
  <sheetFormatPr defaultColWidth="9" defaultRowHeight="13.5" outlineLevelCol="7"/>
  <cols>
    <col min="1" max="1" width="29.45" customWidth="1"/>
    <col min="2" max="2" width="10.175" customWidth="1"/>
    <col min="3" max="3" width="23.0666666666667" customWidth="1"/>
    <col min="4" max="4" width="10.5833333333333" customWidth="1"/>
    <col min="5" max="5" width="24.0166666666667" customWidth="1"/>
    <col min="6" max="6" width="10.45" customWidth="1"/>
    <col min="7" max="7" width="20.2166666666667" customWidth="1"/>
    <col min="8" max="8" width="10.9916666666667" customWidth="1"/>
    <col min="9" max="9" width="9.76666666666667" customWidth="1"/>
  </cols>
  <sheetData>
    <row r="1" ht="11.3" customHeight="1" spans="1:8">
      <c r="A1" s="39"/>
      <c r="H1" s="49" t="s">
        <v>29</v>
      </c>
    </row>
    <row r="2" ht="21.1" customHeight="1" spans="1:8">
      <c r="A2" s="80" t="s">
        <v>7</v>
      </c>
      <c r="B2" s="80"/>
      <c r="C2" s="80"/>
      <c r="D2" s="80"/>
      <c r="E2" s="80"/>
      <c r="F2" s="80"/>
      <c r="G2" s="80"/>
      <c r="H2" s="80"/>
    </row>
    <row r="3" ht="15.05" customHeight="1" spans="1:8">
      <c r="A3" s="41" t="s">
        <v>30</v>
      </c>
      <c r="B3" s="41"/>
      <c r="C3" s="41"/>
      <c r="D3" s="41"/>
      <c r="E3" s="41"/>
      <c r="F3" s="41"/>
      <c r="G3" s="50" t="s">
        <v>31</v>
      </c>
      <c r="H3" s="50"/>
    </row>
    <row r="4" ht="15.65" customHeight="1" spans="1:8">
      <c r="A4" s="42" t="s">
        <v>32</v>
      </c>
      <c r="B4" s="42"/>
      <c r="C4" s="42" t="s">
        <v>33</v>
      </c>
      <c r="D4" s="42"/>
      <c r="E4" s="42"/>
      <c r="F4" s="42"/>
      <c r="G4" s="42"/>
      <c r="H4" s="42"/>
    </row>
    <row r="5" ht="19.55" customHeight="1" spans="1:8">
      <c r="A5" s="42" t="s">
        <v>34</v>
      </c>
      <c r="B5" s="42" t="s">
        <v>35</v>
      </c>
      <c r="C5" s="42" t="s">
        <v>36</v>
      </c>
      <c r="D5" s="42" t="s">
        <v>35</v>
      </c>
      <c r="E5" s="42" t="s">
        <v>37</v>
      </c>
      <c r="F5" s="42" t="s">
        <v>35</v>
      </c>
      <c r="G5" s="42" t="s">
        <v>38</v>
      </c>
      <c r="H5" s="42" t="s">
        <v>35</v>
      </c>
    </row>
    <row r="6" ht="14.2" customHeight="1" spans="1:8">
      <c r="A6" s="43" t="s">
        <v>39</v>
      </c>
      <c r="B6" s="48">
        <f>'2收入总表'!C9</f>
        <v>162813.866806</v>
      </c>
      <c r="C6" s="51" t="s">
        <v>40</v>
      </c>
      <c r="D6" s="53">
        <v>129929.236806</v>
      </c>
      <c r="E6" s="43" t="s">
        <v>41</v>
      </c>
      <c r="F6" s="45">
        <f>SUM(F7:F8)</f>
        <v>3313.296806</v>
      </c>
      <c r="G6" s="51" t="s">
        <v>42</v>
      </c>
      <c r="H6" s="48">
        <f>'4支出分类(政府预算)'!G8</f>
        <v>3140.55</v>
      </c>
    </row>
    <row r="7" ht="14.2" customHeight="1" spans="1:8">
      <c r="A7" s="51" t="s">
        <v>43</v>
      </c>
      <c r="B7" s="48"/>
      <c r="C7" s="51" t="s">
        <v>44</v>
      </c>
      <c r="D7" s="53"/>
      <c r="E7" s="51" t="s">
        <v>45</v>
      </c>
      <c r="F7" s="48">
        <f>'5支出分类（部门预算）'!H8</f>
        <v>3140.55</v>
      </c>
      <c r="G7" s="51" t="s">
        <v>46</v>
      </c>
      <c r="H7" s="48">
        <v>3874.326806</v>
      </c>
    </row>
    <row r="8" ht="14.2" customHeight="1" spans="1:8">
      <c r="A8" s="43" t="s">
        <v>47</v>
      </c>
      <c r="B8" s="48"/>
      <c r="C8" s="51" t="s">
        <v>48</v>
      </c>
      <c r="D8" s="53"/>
      <c r="E8" s="51" t="s">
        <v>49</v>
      </c>
      <c r="F8" s="48">
        <v>172.746806</v>
      </c>
      <c r="G8" s="51" t="s">
        <v>50</v>
      </c>
      <c r="H8" s="48">
        <v>172.15</v>
      </c>
    </row>
    <row r="9" ht="14.2" customHeight="1" spans="1:8">
      <c r="A9" s="51" t="s">
        <v>51</v>
      </c>
      <c r="B9" s="48"/>
      <c r="C9" s="51" t="s">
        <v>52</v>
      </c>
      <c r="D9" s="53"/>
      <c r="E9" s="51" t="s">
        <v>53</v>
      </c>
      <c r="F9" s="48"/>
      <c r="G9" s="51" t="s">
        <v>54</v>
      </c>
      <c r="H9" s="48">
        <v>30066.14</v>
      </c>
    </row>
    <row r="10" ht="14.2" customHeight="1" spans="1:8">
      <c r="A10" s="51" t="s">
        <v>55</v>
      </c>
      <c r="B10" s="48"/>
      <c r="C10" s="51" t="s">
        <v>56</v>
      </c>
      <c r="D10" s="53"/>
      <c r="E10" s="43" t="s">
        <v>57</v>
      </c>
      <c r="F10" s="45">
        <v>159500.57</v>
      </c>
      <c r="G10" s="51" t="s">
        <v>58</v>
      </c>
      <c r="H10" s="48"/>
    </row>
    <row r="11" ht="14.2" customHeight="1" spans="1:8">
      <c r="A11" s="51" t="s">
        <v>59</v>
      </c>
      <c r="B11" s="48"/>
      <c r="C11" s="51" t="s">
        <v>60</v>
      </c>
      <c r="D11" s="53"/>
      <c r="E11" s="51" t="s">
        <v>61</v>
      </c>
      <c r="F11" s="48"/>
      <c r="G11" s="51" t="s">
        <v>62</v>
      </c>
      <c r="H11" s="48"/>
    </row>
    <row r="12" ht="14.2" customHeight="1" spans="1:8">
      <c r="A12" s="51" t="s">
        <v>63</v>
      </c>
      <c r="B12" s="48"/>
      <c r="C12" s="51" t="s">
        <v>64</v>
      </c>
      <c r="D12" s="53"/>
      <c r="E12" s="51" t="s">
        <v>65</v>
      </c>
      <c r="F12" s="48">
        <v>3701.58</v>
      </c>
      <c r="G12" s="51" t="s">
        <v>66</v>
      </c>
      <c r="H12" s="48">
        <v>385.7</v>
      </c>
    </row>
    <row r="13" ht="14.2" customHeight="1" spans="1:8">
      <c r="A13" s="51" t="s">
        <v>67</v>
      </c>
      <c r="B13" s="48"/>
      <c r="C13" s="51" t="s">
        <v>68</v>
      </c>
      <c r="D13" s="53">
        <v>555.91</v>
      </c>
      <c r="E13" s="51" t="s">
        <v>69</v>
      </c>
      <c r="F13" s="48"/>
      <c r="G13" s="51" t="s">
        <v>70</v>
      </c>
      <c r="H13" s="48">
        <v>125175</v>
      </c>
    </row>
    <row r="14" ht="14.2" customHeight="1" spans="1:8">
      <c r="A14" s="51" t="s">
        <v>71</v>
      </c>
      <c r="B14" s="48"/>
      <c r="C14" s="51" t="s">
        <v>72</v>
      </c>
      <c r="D14" s="53"/>
      <c r="E14" s="51" t="s">
        <v>73</v>
      </c>
      <c r="F14" s="48"/>
      <c r="G14" s="51" t="s">
        <v>74</v>
      </c>
      <c r="H14" s="48"/>
    </row>
    <row r="15" ht="14.2" customHeight="1" spans="1:8">
      <c r="A15" s="51" t="s">
        <v>75</v>
      </c>
      <c r="B15" s="48"/>
      <c r="C15" s="51" t="s">
        <v>76</v>
      </c>
      <c r="D15" s="53">
        <v>382.31</v>
      </c>
      <c r="E15" s="51" t="s">
        <v>77</v>
      </c>
      <c r="F15" s="48">
        <v>30066.14</v>
      </c>
      <c r="G15" s="51" t="s">
        <v>78</v>
      </c>
      <c r="H15" s="48"/>
    </row>
    <row r="16" ht="14.2" customHeight="1" spans="1:8">
      <c r="A16" s="51" t="s">
        <v>79</v>
      </c>
      <c r="B16" s="48"/>
      <c r="C16" s="51" t="s">
        <v>80</v>
      </c>
      <c r="D16" s="53"/>
      <c r="E16" s="51" t="s">
        <v>81</v>
      </c>
      <c r="F16" s="48">
        <v>172.15</v>
      </c>
      <c r="G16" s="51" t="s">
        <v>82</v>
      </c>
      <c r="H16" s="48"/>
    </row>
    <row r="17" ht="14.2" customHeight="1" spans="1:8">
      <c r="A17" s="51" t="s">
        <v>83</v>
      </c>
      <c r="B17" s="48"/>
      <c r="C17" s="51" t="s">
        <v>84</v>
      </c>
      <c r="D17" s="53">
        <v>30438.08</v>
      </c>
      <c r="E17" s="51" t="s">
        <v>85</v>
      </c>
      <c r="F17" s="48">
        <v>125175</v>
      </c>
      <c r="G17" s="51" t="s">
        <v>86</v>
      </c>
      <c r="H17" s="48"/>
    </row>
    <row r="18" ht="14.2" customHeight="1" spans="1:8">
      <c r="A18" s="51" t="s">
        <v>87</v>
      </c>
      <c r="B18" s="48"/>
      <c r="C18" s="51" t="s">
        <v>88</v>
      </c>
      <c r="D18" s="53"/>
      <c r="E18" s="51" t="s">
        <v>89</v>
      </c>
      <c r="F18" s="48">
        <v>385.7</v>
      </c>
      <c r="G18" s="51" t="s">
        <v>90</v>
      </c>
      <c r="H18" s="48"/>
    </row>
    <row r="19" ht="14.2" customHeight="1" spans="1:8">
      <c r="A19" s="51" t="s">
        <v>91</v>
      </c>
      <c r="B19" s="48"/>
      <c r="C19" s="51" t="s">
        <v>92</v>
      </c>
      <c r="D19" s="53"/>
      <c r="E19" s="51" t="s">
        <v>93</v>
      </c>
      <c r="F19" s="48"/>
      <c r="G19" s="51" t="s">
        <v>94</v>
      </c>
      <c r="H19" s="48"/>
    </row>
    <row r="20" ht="14.2" customHeight="1" spans="1:8">
      <c r="A20" s="43" t="s">
        <v>95</v>
      </c>
      <c r="B20" s="45"/>
      <c r="C20" s="51" t="s">
        <v>96</v>
      </c>
      <c r="D20" s="53"/>
      <c r="E20" s="51" t="s">
        <v>97</v>
      </c>
      <c r="F20" s="48"/>
      <c r="G20" s="51"/>
      <c r="H20" s="48"/>
    </row>
    <row r="21" ht="14.2" customHeight="1" spans="1:8">
      <c r="A21" s="43" t="s">
        <v>98</v>
      </c>
      <c r="B21" s="45"/>
      <c r="C21" s="51" t="s">
        <v>99</v>
      </c>
      <c r="D21" s="53"/>
      <c r="E21" s="43" t="s">
        <v>100</v>
      </c>
      <c r="F21" s="45"/>
      <c r="G21" s="51"/>
      <c r="H21" s="48"/>
    </row>
    <row r="22" ht="14.2" customHeight="1" spans="1:8">
      <c r="A22" s="43" t="s">
        <v>101</v>
      </c>
      <c r="B22" s="45"/>
      <c r="C22" s="51" t="s">
        <v>102</v>
      </c>
      <c r="D22" s="53">
        <v>285.7</v>
      </c>
      <c r="E22" s="51"/>
      <c r="F22" s="51"/>
      <c r="G22" s="51"/>
      <c r="H22" s="48"/>
    </row>
    <row r="23" ht="14.2" customHeight="1" spans="1:8">
      <c r="A23" s="43" t="s">
        <v>103</v>
      </c>
      <c r="B23" s="45"/>
      <c r="C23" s="51" t="s">
        <v>104</v>
      </c>
      <c r="D23" s="53"/>
      <c r="E23" s="51"/>
      <c r="F23" s="51"/>
      <c r="G23" s="51"/>
      <c r="H23" s="48"/>
    </row>
    <row r="24" ht="14.2" customHeight="1" spans="1:8">
      <c r="A24" s="43" t="s">
        <v>105</v>
      </c>
      <c r="B24" s="45"/>
      <c r="C24" s="51" t="s">
        <v>106</v>
      </c>
      <c r="D24" s="53">
        <v>941.24</v>
      </c>
      <c r="E24" s="51"/>
      <c r="F24" s="51"/>
      <c r="G24" s="51"/>
      <c r="H24" s="48"/>
    </row>
    <row r="25" ht="14.2" customHeight="1" spans="1:8">
      <c r="A25" s="51" t="s">
        <v>107</v>
      </c>
      <c r="B25" s="48"/>
      <c r="C25" s="51" t="s">
        <v>108</v>
      </c>
      <c r="D25" s="53">
        <v>281.39</v>
      </c>
      <c r="E25" s="51"/>
      <c r="F25" s="51"/>
      <c r="G25" s="51"/>
      <c r="H25" s="48"/>
    </row>
    <row r="26" ht="14.2" customHeight="1" spans="1:8">
      <c r="A26" s="51" t="s">
        <v>109</v>
      </c>
      <c r="B26" s="48"/>
      <c r="C26" s="51" t="s">
        <v>110</v>
      </c>
      <c r="D26" s="53"/>
      <c r="E26" s="51"/>
      <c r="F26" s="51"/>
      <c r="G26" s="51"/>
      <c r="H26" s="48"/>
    </row>
    <row r="27" ht="14.2" customHeight="1" spans="1:8">
      <c r="A27" s="51" t="s">
        <v>111</v>
      </c>
      <c r="B27" s="48"/>
      <c r="C27" s="51" t="s">
        <v>112</v>
      </c>
      <c r="D27" s="53"/>
      <c r="E27" s="51"/>
      <c r="F27" s="51"/>
      <c r="G27" s="51"/>
      <c r="H27" s="48"/>
    </row>
    <row r="28" ht="14.2" customHeight="1" spans="1:8">
      <c r="A28" s="43" t="s">
        <v>113</v>
      </c>
      <c r="B28" s="45"/>
      <c r="C28" s="51" t="s">
        <v>114</v>
      </c>
      <c r="D28" s="53"/>
      <c r="E28" s="51"/>
      <c r="F28" s="51"/>
      <c r="G28" s="51"/>
      <c r="H28" s="48"/>
    </row>
    <row r="29" ht="14.2" customHeight="1" spans="1:8">
      <c r="A29" s="43" t="s">
        <v>115</v>
      </c>
      <c r="B29" s="45"/>
      <c r="C29" s="51" t="s">
        <v>116</v>
      </c>
      <c r="D29" s="53"/>
      <c r="E29" s="51"/>
      <c r="F29" s="51"/>
      <c r="G29" s="51"/>
      <c r="H29" s="48"/>
    </row>
    <row r="30" ht="14.2" customHeight="1" spans="1:8">
      <c r="A30" s="43" t="s">
        <v>117</v>
      </c>
      <c r="B30" s="45"/>
      <c r="C30" s="51" t="s">
        <v>118</v>
      </c>
      <c r="D30" s="53"/>
      <c r="E30" s="51"/>
      <c r="F30" s="51"/>
      <c r="G30" s="51"/>
      <c r="H30" s="48"/>
    </row>
    <row r="31" ht="14.2" customHeight="1" spans="1:8">
      <c r="A31" s="43" t="s">
        <v>119</v>
      </c>
      <c r="B31" s="45"/>
      <c r="C31" s="51" t="s">
        <v>120</v>
      </c>
      <c r="D31" s="53"/>
      <c r="E31" s="51"/>
      <c r="F31" s="51"/>
      <c r="G31" s="51"/>
      <c r="H31" s="48"/>
    </row>
    <row r="32" ht="14.2" customHeight="1" spans="1:8">
      <c r="A32" s="43" t="s">
        <v>121</v>
      </c>
      <c r="B32" s="45"/>
      <c r="C32" s="51" t="s">
        <v>122</v>
      </c>
      <c r="D32" s="53"/>
      <c r="E32" s="51"/>
      <c r="F32" s="51"/>
      <c r="G32" s="51"/>
      <c r="H32" s="48"/>
    </row>
    <row r="33" ht="14.2" customHeight="1" spans="1:8">
      <c r="A33" s="51"/>
      <c r="B33" s="51"/>
      <c r="C33" s="51" t="s">
        <v>123</v>
      </c>
      <c r="D33" s="53"/>
      <c r="E33" s="51"/>
      <c r="F33" s="51"/>
      <c r="G33" s="51"/>
      <c r="H33" s="51"/>
    </row>
    <row r="34" ht="14.2" customHeight="1" spans="1:8">
      <c r="A34" s="51"/>
      <c r="B34" s="51"/>
      <c r="C34" s="51" t="s">
        <v>124</v>
      </c>
      <c r="D34" s="53"/>
      <c r="E34" s="51"/>
      <c r="F34" s="51"/>
      <c r="G34" s="51"/>
      <c r="H34" s="51"/>
    </row>
    <row r="35" ht="14.2" customHeight="1" spans="1:8">
      <c r="A35" s="51"/>
      <c r="B35" s="51"/>
      <c r="C35" s="51" t="s">
        <v>125</v>
      </c>
      <c r="D35" s="53"/>
      <c r="E35" s="51"/>
      <c r="F35" s="51"/>
      <c r="G35" s="51"/>
      <c r="H35" s="51"/>
    </row>
    <row r="36" ht="14.2" customHeight="1" spans="1:8">
      <c r="A36" s="51"/>
      <c r="B36" s="51"/>
      <c r="C36" s="51"/>
      <c r="D36" s="51"/>
      <c r="E36" s="51"/>
      <c r="F36" s="51"/>
      <c r="G36" s="51"/>
      <c r="H36" s="51"/>
    </row>
    <row r="37" ht="14.2" customHeight="1" spans="1:8">
      <c r="A37" s="43" t="s">
        <v>126</v>
      </c>
      <c r="B37" s="45">
        <f>B6</f>
        <v>162813.866806</v>
      </c>
      <c r="C37" s="43" t="s">
        <v>127</v>
      </c>
      <c r="D37" s="45">
        <f>B6</f>
        <v>162813.866806</v>
      </c>
      <c r="E37" s="43" t="s">
        <v>127</v>
      </c>
      <c r="F37" s="45">
        <f>B6</f>
        <v>162813.866806</v>
      </c>
      <c r="G37" s="43" t="s">
        <v>127</v>
      </c>
      <c r="H37" s="45">
        <f>B6</f>
        <v>162813.866806</v>
      </c>
    </row>
    <row r="38" ht="14.2" customHeight="1" spans="1:8">
      <c r="A38" s="43" t="s">
        <v>128</v>
      </c>
      <c r="B38" s="45"/>
      <c r="C38" s="43" t="s">
        <v>129</v>
      </c>
      <c r="D38" s="45"/>
      <c r="E38" s="43" t="s">
        <v>129</v>
      </c>
      <c r="F38" s="45"/>
      <c r="G38" s="43" t="s">
        <v>129</v>
      </c>
      <c r="H38" s="45"/>
    </row>
    <row r="39" ht="14.2" customHeight="1" spans="1:8">
      <c r="A39" s="51"/>
      <c r="B39" s="48"/>
      <c r="C39" s="51"/>
      <c r="D39" s="48"/>
      <c r="E39" s="43"/>
      <c r="F39" s="45"/>
      <c r="G39" s="43"/>
      <c r="H39" s="45"/>
    </row>
    <row r="40" ht="14.2" customHeight="1" spans="1:8">
      <c r="A40" s="43" t="s">
        <v>130</v>
      </c>
      <c r="B40" s="45">
        <f>B6</f>
        <v>162813.866806</v>
      </c>
      <c r="C40" s="43" t="s">
        <v>131</v>
      </c>
      <c r="D40" s="45">
        <f>B6</f>
        <v>162813.866806</v>
      </c>
      <c r="E40" s="43" t="s">
        <v>131</v>
      </c>
      <c r="F40" s="45">
        <f>B6</f>
        <v>162813.866806</v>
      </c>
      <c r="G40" s="43" t="s">
        <v>131</v>
      </c>
      <c r="H40" s="45">
        <f>B6</f>
        <v>162813.866806</v>
      </c>
    </row>
  </sheetData>
  <mergeCells count="5">
    <mergeCell ref="A2:H2"/>
    <mergeCell ref="A3:F3"/>
    <mergeCell ref="G3:H3"/>
    <mergeCell ref="A4:B4"/>
    <mergeCell ref="C4:H4"/>
  </mergeCells>
  <printOptions horizontalCentered="1"/>
  <pageMargins left="0.0777777777777778" right="0.0777777777777778" top="0.0777777777777778" bottom="0.0777777777777778"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1"/>
  <sheetViews>
    <sheetView workbookViewId="0">
      <selection activeCell="E13" sqref="E13"/>
    </sheetView>
  </sheetViews>
  <sheetFormatPr defaultColWidth="9" defaultRowHeight="13.5"/>
  <cols>
    <col min="1" max="1" width="5.83333333333333" customWidth="1"/>
    <col min="2" max="2" width="16.15" customWidth="1"/>
    <col min="3" max="3" width="9.40833333333333" customWidth="1"/>
    <col min="4" max="5" width="8.05" customWidth="1"/>
    <col min="6" max="25" width="7.69166666666667" customWidth="1"/>
    <col min="26" max="26" width="9.76666666666667" customWidth="1"/>
  </cols>
  <sheetData>
    <row r="1" ht="14.3" customHeight="1" spans="1:25">
      <c r="A1" s="39"/>
      <c r="X1" s="49" t="s">
        <v>132</v>
      </c>
      <c r="Y1" s="49"/>
    </row>
    <row r="2" ht="29.35" customHeight="1" spans="1:25">
      <c r="A2" s="40" t="s">
        <v>8</v>
      </c>
      <c r="B2" s="40"/>
      <c r="C2" s="40"/>
      <c r="D2" s="40"/>
      <c r="E2" s="40"/>
      <c r="F2" s="40"/>
      <c r="G2" s="40"/>
      <c r="H2" s="40"/>
      <c r="I2" s="40"/>
      <c r="J2" s="40"/>
      <c r="K2" s="40"/>
      <c r="L2" s="40"/>
      <c r="M2" s="40"/>
      <c r="N2" s="40"/>
      <c r="O2" s="40"/>
      <c r="P2" s="40"/>
      <c r="Q2" s="40"/>
      <c r="R2" s="40"/>
      <c r="S2" s="40"/>
      <c r="T2" s="40"/>
      <c r="U2" s="40"/>
      <c r="V2" s="40"/>
      <c r="W2" s="40"/>
      <c r="X2" s="40"/>
      <c r="Y2" s="40"/>
    </row>
    <row r="3" ht="19.55" customHeight="1" spans="1:25">
      <c r="A3" s="41" t="s">
        <v>30</v>
      </c>
      <c r="B3" s="41"/>
      <c r="C3" s="41"/>
      <c r="D3" s="41"/>
      <c r="E3" s="41"/>
      <c r="F3" s="41"/>
      <c r="G3" s="41"/>
      <c r="H3" s="41"/>
      <c r="I3" s="41"/>
      <c r="J3" s="41"/>
      <c r="K3" s="41"/>
      <c r="L3" s="41"/>
      <c r="M3" s="41"/>
      <c r="N3" s="41"/>
      <c r="O3" s="41"/>
      <c r="P3" s="41"/>
      <c r="Q3" s="41"/>
      <c r="R3" s="41"/>
      <c r="S3" s="41"/>
      <c r="T3" s="41"/>
      <c r="U3" s="41"/>
      <c r="V3" s="41"/>
      <c r="W3" s="41"/>
      <c r="X3" s="50" t="s">
        <v>31</v>
      </c>
      <c r="Y3" s="50"/>
    </row>
    <row r="4" ht="19.55" customHeight="1" spans="1:25">
      <c r="A4" s="44" t="s">
        <v>133</v>
      </c>
      <c r="B4" s="44" t="s">
        <v>134</v>
      </c>
      <c r="C4" s="44" t="s">
        <v>135</v>
      </c>
      <c r="D4" s="44" t="s">
        <v>136</v>
      </c>
      <c r="E4" s="44"/>
      <c r="F4" s="44"/>
      <c r="G4" s="44"/>
      <c r="H4" s="44"/>
      <c r="I4" s="44"/>
      <c r="J4" s="44"/>
      <c r="K4" s="44"/>
      <c r="L4" s="44"/>
      <c r="M4" s="44"/>
      <c r="N4" s="44"/>
      <c r="O4" s="44"/>
      <c r="P4" s="44"/>
      <c r="Q4" s="44"/>
      <c r="R4" s="44"/>
      <c r="S4" s="44" t="s">
        <v>128</v>
      </c>
      <c r="T4" s="44"/>
      <c r="U4" s="44"/>
      <c r="V4" s="44"/>
      <c r="W4" s="44"/>
      <c r="X4" s="44"/>
      <c r="Y4" s="44"/>
    </row>
    <row r="5" ht="19.55" customHeight="1" spans="1:25">
      <c r="A5" s="44"/>
      <c r="B5" s="44"/>
      <c r="C5" s="44"/>
      <c r="D5" s="44" t="s">
        <v>137</v>
      </c>
      <c r="E5" s="44" t="s">
        <v>138</v>
      </c>
      <c r="F5" s="44" t="s">
        <v>139</v>
      </c>
      <c r="G5" s="44" t="s">
        <v>140</v>
      </c>
      <c r="H5" s="44" t="s">
        <v>141</v>
      </c>
      <c r="I5" s="44" t="s">
        <v>142</v>
      </c>
      <c r="J5" s="44" t="s">
        <v>143</v>
      </c>
      <c r="K5" s="44"/>
      <c r="L5" s="44"/>
      <c r="M5" s="44"/>
      <c r="N5" s="44" t="s">
        <v>144</v>
      </c>
      <c r="O5" s="44" t="s">
        <v>145</v>
      </c>
      <c r="P5" s="44" t="s">
        <v>146</v>
      </c>
      <c r="Q5" s="44" t="s">
        <v>147</v>
      </c>
      <c r="R5" s="44" t="s">
        <v>148</v>
      </c>
      <c r="S5" s="44" t="s">
        <v>137</v>
      </c>
      <c r="T5" s="44" t="s">
        <v>138</v>
      </c>
      <c r="U5" s="44" t="s">
        <v>139</v>
      </c>
      <c r="V5" s="44" t="s">
        <v>140</v>
      </c>
      <c r="W5" s="44" t="s">
        <v>141</v>
      </c>
      <c r="X5" s="44" t="s">
        <v>142</v>
      </c>
      <c r="Y5" s="44" t="s">
        <v>149</v>
      </c>
    </row>
    <row r="6" ht="19.55" customHeight="1" spans="1:25">
      <c r="A6" s="44"/>
      <c r="B6" s="44"/>
      <c r="C6" s="44"/>
      <c r="D6" s="44"/>
      <c r="E6" s="44"/>
      <c r="F6" s="44"/>
      <c r="G6" s="44"/>
      <c r="H6" s="44"/>
      <c r="I6" s="44"/>
      <c r="J6" s="44" t="s">
        <v>150</v>
      </c>
      <c r="K6" s="44" t="s">
        <v>151</v>
      </c>
      <c r="L6" s="44" t="s">
        <v>152</v>
      </c>
      <c r="M6" s="44" t="s">
        <v>141</v>
      </c>
      <c r="N6" s="44"/>
      <c r="O6" s="44"/>
      <c r="P6" s="44"/>
      <c r="Q6" s="44"/>
      <c r="R6" s="44"/>
      <c r="S6" s="44"/>
      <c r="T6" s="44"/>
      <c r="U6" s="44"/>
      <c r="V6" s="44"/>
      <c r="W6" s="44"/>
      <c r="X6" s="44"/>
      <c r="Y6" s="44"/>
    </row>
    <row r="7" ht="19.9" customHeight="1" spans="1:25">
      <c r="A7" s="43"/>
      <c r="B7" s="43" t="s">
        <v>135</v>
      </c>
      <c r="C7" s="59">
        <f>C9</f>
        <v>162813.866806</v>
      </c>
      <c r="D7" s="59">
        <f>D9</f>
        <v>162813.866806</v>
      </c>
      <c r="E7" s="59">
        <f>E9</f>
        <v>162813.866806</v>
      </c>
      <c r="F7" s="59"/>
      <c r="G7" s="59"/>
      <c r="H7" s="59"/>
      <c r="I7" s="59"/>
      <c r="J7" s="59"/>
      <c r="K7" s="59"/>
      <c r="L7" s="59"/>
      <c r="M7" s="59"/>
      <c r="N7" s="59"/>
      <c r="O7" s="59"/>
      <c r="P7" s="59"/>
      <c r="Q7" s="59"/>
      <c r="R7" s="59"/>
      <c r="S7" s="59"/>
      <c r="T7" s="59"/>
      <c r="U7" s="59"/>
      <c r="V7" s="59"/>
      <c r="W7" s="59"/>
      <c r="X7" s="59"/>
      <c r="Y7" s="59"/>
    </row>
    <row r="8" ht="19.9" customHeight="1" spans="1:25">
      <c r="A8" s="46" t="s">
        <v>153</v>
      </c>
      <c r="B8" s="46" t="s">
        <v>154</v>
      </c>
      <c r="C8" s="59">
        <f>C9</f>
        <v>162813.866806</v>
      </c>
      <c r="D8" s="59">
        <f>D9</f>
        <v>162813.866806</v>
      </c>
      <c r="E8" s="59">
        <f>E9</f>
        <v>162813.866806</v>
      </c>
      <c r="F8" s="59"/>
      <c r="G8" s="59"/>
      <c r="H8" s="59"/>
      <c r="I8" s="59"/>
      <c r="J8" s="59"/>
      <c r="K8" s="59"/>
      <c r="L8" s="59"/>
      <c r="M8" s="59"/>
      <c r="N8" s="59"/>
      <c r="O8" s="59"/>
      <c r="P8" s="59"/>
      <c r="Q8" s="59"/>
      <c r="R8" s="59"/>
      <c r="S8" s="59"/>
      <c r="T8" s="59"/>
      <c r="U8" s="59"/>
      <c r="V8" s="59"/>
      <c r="W8" s="59"/>
      <c r="X8" s="59"/>
      <c r="Y8" s="59"/>
    </row>
    <row r="9" ht="19.9" customHeight="1" spans="1:25">
      <c r="A9" s="79" t="s">
        <v>155</v>
      </c>
      <c r="B9" s="79" t="s">
        <v>156</v>
      </c>
      <c r="C9" s="53">
        <f>'3支出总表'!F6</f>
        <v>162813.866806</v>
      </c>
      <c r="D9" s="53">
        <f>C9</f>
        <v>162813.866806</v>
      </c>
      <c r="E9" s="48">
        <f>C9</f>
        <v>162813.866806</v>
      </c>
      <c r="F9" s="48"/>
      <c r="G9" s="48"/>
      <c r="H9" s="48"/>
      <c r="I9" s="48"/>
      <c r="J9" s="48"/>
      <c r="K9" s="48"/>
      <c r="L9" s="48"/>
      <c r="M9" s="48"/>
      <c r="N9" s="48"/>
      <c r="O9" s="48"/>
      <c r="P9" s="48"/>
      <c r="Q9" s="48"/>
      <c r="R9" s="48"/>
      <c r="S9" s="48"/>
      <c r="T9" s="48"/>
      <c r="U9" s="48"/>
      <c r="V9" s="48"/>
      <c r="W9" s="48"/>
      <c r="X9" s="48"/>
      <c r="Y9" s="48"/>
    </row>
    <row r="10" ht="14.3" customHeight="1"/>
    <row r="11" ht="14.3" customHeight="1" spans="7:7">
      <c r="G11" s="39"/>
    </row>
  </sheetData>
  <mergeCells count="28">
    <mergeCell ref="X1:Y1"/>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777777777777778" right="0.0777777777777778" top="0.0777777777777778" bottom="0.0777777777777778"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
  <sheetViews>
    <sheetView topLeftCell="A4" workbookViewId="0">
      <selection activeCell="K21" sqref="K21"/>
    </sheetView>
  </sheetViews>
  <sheetFormatPr defaultColWidth="9" defaultRowHeight="13.5"/>
  <cols>
    <col min="1" max="1" width="4.61666666666667" customWidth="1"/>
    <col min="2" max="2" width="4.88333333333333" customWidth="1"/>
    <col min="3" max="3" width="5.01666666666667" customWidth="1"/>
    <col min="4" max="4" width="11.9416666666667" customWidth="1"/>
    <col min="5" max="5" width="25.7833333333333" customWidth="1"/>
    <col min="6" max="6" width="12.35" customWidth="1"/>
    <col min="7" max="7" width="11.4" customWidth="1"/>
    <col min="8" max="8" width="13.975" customWidth="1"/>
    <col min="9" max="9" width="14.7916666666667" customWidth="1"/>
    <col min="10" max="11" width="17.5" customWidth="1"/>
    <col min="12" max="12" width="9.76666666666667" customWidth="1"/>
  </cols>
  <sheetData>
    <row r="1" ht="14.3" customHeight="1" spans="1:11">
      <c r="A1" s="39"/>
      <c r="D1" s="66"/>
      <c r="K1" s="49" t="s">
        <v>157</v>
      </c>
    </row>
    <row r="2" ht="27.85" customHeight="1" spans="1:11">
      <c r="A2" s="40" t="s">
        <v>9</v>
      </c>
      <c r="B2" s="40"/>
      <c r="C2" s="40"/>
      <c r="D2" s="40"/>
      <c r="E2" s="40"/>
      <c r="F2" s="40"/>
      <c r="G2" s="40"/>
      <c r="H2" s="40"/>
      <c r="I2" s="40"/>
      <c r="J2" s="40"/>
      <c r="K2" s="40"/>
    </row>
    <row r="3" ht="21.85" customHeight="1" spans="1:11">
      <c r="A3" s="67" t="s">
        <v>30</v>
      </c>
      <c r="B3" s="67"/>
      <c r="C3" s="67"/>
      <c r="D3" s="67"/>
      <c r="E3" s="67"/>
      <c r="F3" s="67"/>
      <c r="G3" s="67"/>
      <c r="H3" s="67"/>
      <c r="I3" s="67"/>
      <c r="J3" s="67"/>
      <c r="K3" s="50" t="s">
        <v>31</v>
      </c>
    </row>
    <row r="4" ht="24.1" customHeight="1" spans="1:11">
      <c r="A4" s="42" t="s">
        <v>158</v>
      </c>
      <c r="B4" s="42"/>
      <c r="C4" s="42"/>
      <c r="D4" s="42" t="s">
        <v>159</v>
      </c>
      <c r="E4" s="42" t="s">
        <v>160</v>
      </c>
      <c r="F4" s="42" t="s">
        <v>135</v>
      </c>
      <c r="G4" s="42" t="s">
        <v>161</v>
      </c>
      <c r="H4" s="42" t="s">
        <v>162</v>
      </c>
      <c r="I4" s="42" t="s">
        <v>163</v>
      </c>
      <c r="J4" s="42" t="s">
        <v>164</v>
      </c>
      <c r="K4" s="42" t="s">
        <v>165</v>
      </c>
    </row>
    <row r="5" ht="22.6" customHeight="1" spans="1:11">
      <c r="A5" s="42" t="s">
        <v>166</v>
      </c>
      <c r="B5" s="42" t="s">
        <v>167</v>
      </c>
      <c r="C5" s="42" t="s">
        <v>168</v>
      </c>
      <c r="D5" s="42"/>
      <c r="E5" s="42"/>
      <c r="F5" s="42"/>
      <c r="G5" s="42"/>
      <c r="H5" s="42"/>
      <c r="I5" s="42"/>
      <c r="J5" s="42"/>
      <c r="K5" s="42"/>
    </row>
    <row r="6" ht="19.9" customHeight="1" spans="1:11">
      <c r="A6" s="58"/>
      <c r="B6" s="58"/>
      <c r="C6" s="58"/>
      <c r="D6" s="68" t="s">
        <v>135</v>
      </c>
      <c r="E6" s="68"/>
      <c r="F6" s="69">
        <f>SUM(G6:K6)</f>
        <v>162813.866806</v>
      </c>
      <c r="G6" s="69">
        <f>G8</f>
        <v>3313.296806</v>
      </c>
      <c r="H6" s="69">
        <v>159500.57</v>
      </c>
      <c r="I6" s="69"/>
      <c r="J6" s="68"/>
      <c r="K6" s="68"/>
    </row>
    <row r="7" ht="19.9" customHeight="1" spans="1:11">
      <c r="A7" s="70"/>
      <c r="B7" s="70"/>
      <c r="C7" s="70"/>
      <c r="D7" s="71" t="s">
        <v>153</v>
      </c>
      <c r="E7" s="71" t="s">
        <v>154</v>
      </c>
      <c r="F7" s="69">
        <f t="shared" ref="F7:F32" si="0">SUM(G7:K7)</f>
        <v>162813.866806</v>
      </c>
      <c r="G7" s="72">
        <f>G8</f>
        <v>3313.296806</v>
      </c>
      <c r="H7" s="72">
        <v>159500.57</v>
      </c>
      <c r="I7" s="72"/>
      <c r="J7" s="78"/>
      <c r="K7" s="78"/>
    </row>
    <row r="8" ht="19.9" customHeight="1" spans="1:11">
      <c r="A8" s="70"/>
      <c r="B8" s="70"/>
      <c r="C8" s="70"/>
      <c r="D8" s="71" t="s">
        <v>155</v>
      </c>
      <c r="E8" s="71" t="s">
        <v>156</v>
      </c>
      <c r="F8" s="69">
        <f t="shared" si="0"/>
        <v>162813.866806</v>
      </c>
      <c r="G8" s="72">
        <f>SUM(G9:G32)</f>
        <v>3313.296806</v>
      </c>
      <c r="H8" s="72">
        <v>159500.57</v>
      </c>
      <c r="I8" s="72"/>
      <c r="J8" s="78"/>
      <c r="K8" s="78"/>
    </row>
    <row r="9" ht="19.9" customHeight="1" spans="1:11">
      <c r="A9" s="73" t="s">
        <v>169</v>
      </c>
      <c r="B9" s="73" t="s">
        <v>170</v>
      </c>
      <c r="C9" s="73" t="s">
        <v>171</v>
      </c>
      <c r="D9" s="74" t="s">
        <v>172</v>
      </c>
      <c r="E9" s="75" t="s">
        <v>173</v>
      </c>
      <c r="F9" s="76">
        <f t="shared" si="0"/>
        <v>128480.736806</v>
      </c>
      <c r="G9" s="77">
        <f>'5支出分类（部门预算）'!G9</f>
        <v>2093.686806</v>
      </c>
      <c r="H9" s="77">
        <v>126387.05</v>
      </c>
      <c r="I9" s="77"/>
      <c r="J9" s="75"/>
      <c r="K9" s="75"/>
    </row>
    <row r="10" ht="19.9" customHeight="1" spans="1:11">
      <c r="A10" s="73" t="s">
        <v>169</v>
      </c>
      <c r="B10" s="73" t="s">
        <v>174</v>
      </c>
      <c r="C10" s="73" t="s">
        <v>175</v>
      </c>
      <c r="D10" s="74" t="s">
        <v>176</v>
      </c>
      <c r="E10" s="75" t="s">
        <v>177</v>
      </c>
      <c r="F10" s="76">
        <f t="shared" si="0"/>
        <v>161.5</v>
      </c>
      <c r="G10" s="77"/>
      <c r="H10" s="77">
        <v>161.5</v>
      </c>
      <c r="I10" s="77"/>
      <c r="J10" s="75"/>
      <c r="K10" s="75"/>
    </row>
    <row r="11" ht="19.9" customHeight="1" spans="1:11">
      <c r="A11" s="73" t="s">
        <v>169</v>
      </c>
      <c r="B11" s="73" t="s">
        <v>174</v>
      </c>
      <c r="C11" s="73" t="s">
        <v>178</v>
      </c>
      <c r="D11" s="74" t="s">
        <v>179</v>
      </c>
      <c r="E11" s="75" t="s">
        <v>180</v>
      </c>
      <c r="F11" s="76">
        <f t="shared" si="0"/>
        <v>1060</v>
      </c>
      <c r="G11" s="77"/>
      <c r="H11" s="77">
        <v>1060</v>
      </c>
      <c r="I11" s="77"/>
      <c r="J11" s="75"/>
      <c r="K11" s="75"/>
    </row>
    <row r="12" ht="19.9" customHeight="1" spans="1:11">
      <c r="A12" s="73" t="s">
        <v>169</v>
      </c>
      <c r="B12" s="73" t="s">
        <v>174</v>
      </c>
      <c r="C12" s="73" t="s">
        <v>181</v>
      </c>
      <c r="D12" s="74" t="s">
        <v>182</v>
      </c>
      <c r="E12" s="75" t="s">
        <v>183</v>
      </c>
      <c r="F12" s="76">
        <f t="shared" si="0"/>
        <v>20</v>
      </c>
      <c r="G12" s="77"/>
      <c r="H12" s="77">
        <v>20</v>
      </c>
      <c r="I12" s="77"/>
      <c r="J12" s="75"/>
      <c r="K12" s="75"/>
    </row>
    <row r="13" ht="19.9" customHeight="1" spans="1:11">
      <c r="A13" s="73" t="s">
        <v>169</v>
      </c>
      <c r="B13" s="73" t="s">
        <v>184</v>
      </c>
      <c r="C13" s="73" t="s">
        <v>171</v>
      </c>
      <c r="D13" s="74" t="s">
        <v>185</v>
      </c>
      <c r="E13" s="75" t="s">
        <v>173</v>
      </c>
      <c r="F13" s="76">
        <f t="shared" si="0"/>
        <v>16</v>
      </c>
      <c r="G13" s="77"/>
      <c r="H13" s="77">
        <v>16</v>
      </c>
      <c r="I13" s="77"/>
      <c r="J13" s="75"/>
      <c r="K13" s="75"/>
    </row>
    <row r="14" ht="19.9" customHeight="1" spans="1:11">
      <c r="A14" s="73" t="s">
        <v>169</v>
      </c>
      <c r="B14" s="73" t="s">
        <v>184</v>
      </c>
      <c r="C14" s="73" t="s">
        <v>181</v>
      </c>
      <c r="D14" s="74" t="s">
        <v>186</v>
      </c>
      <c r="E14" s="75" t="s">
        <v>187</v>
      </c>
      <c r="F14" s="76">
        <f t="shared" si="0"/>
        <v>25</v>
      </c>
      <c r="G14" s="77"/>
      <c r="H14" s="77">
        <v>25</v>
      </c>
      <c r="I14" s="77"/>
      <c r="J14" s="75"/>
      <c r="K14" s="75"/>
    </row>
    <row r="15" ht="19.9" customHeight="1" spans="1:11">
      <c r="A15" s="73" t="s">
        <v>169</v>
      </c>
      <c r="B15" s="73" t="s">
        <v>188</v>
      </c>
      <c r="C15" s="73" t="s">
        <v>171</v>
      </c>
      <c r="D15" s="74" t="s">
        <v>189</v>
      </c>
      <c r="E15" s="75" t="s">
        <v>173</v>
      </c>
      <c r="F15" s="76">
        <f t="shared" si="0"/>
        <v>15</v>
      </c>
      <c r="G15" s="77"/>
      <c r="H15" s="77">
        <v>15</v>
      </c>
      <c r="I15" s="77"/>
      <c r="J15" s="75"/>
      <c r="K15" s="75"/>
    </row>
    <row r="16" ht="19.9" customHeight="1" spans="1:11">
      <c r="A16" s="73" t="s">
        <v>169</v>
      </c>
      <c r="B16" s="73" t="s">
        <v>190</v>
      </c>
      <c r="C16" s="73" t="s">
        <v>171</v>
      </c>
      <c r="D16" s="74" t="s">
        <v>191</v>
      </c>
      <c r="E16" s="75" t="s">
        <v>173</v>
      </c>
      <c r="F16" s="76">
        <f t="shared" si="0"/>
        <v>55</v>
      </c>
      <c r="G16" s="77"/>
      <c r="H16" s="77">
        <v>55</v>
      </c>
      <c r="I16" s="77"/>
      <c r="J16" s="75"/>
      <c r="K16" s="75"/>
    </row>
    <row r="17" ht="19.9" customHeight="1" spans="1:11">
      <c r="A17" s="73" t="s">
        <v>169</v>
      </c>
      <c r="B17" s="73" t="s">
        <v>190</v>
      </c>
      <c r="C17" s="73" t="s">
        <v>192</v>
      </c>
      <c r="D17" s="74" t="s">
        <v>193</v>
      </c>
      <c r="E17" s="75" t="s">
        <v>194</v>
      </c>
      <c r="F17" s="76">
        <f t="shared" si="0"/>
        <v>71</v>
      </c>
      <c r="G17" s="77"/>
      <c r="H17" s="77">
        <v>71</v>
      </c>
      <c r="I17" s="77"/>
      <c r="J17" s="75"/>
      <c r="K17" s="75"/>
    </row>
    <row r="18" ht="19.9" customHeight="1" spans="1:11">
      <c r="A18" s="73" t="s">
        <v>169</v>
      </c>
      <c r="B18" s="73" t="s">
        <v>190</v>
      </c>
      <c r="C18" s="73" t="s">
        <v>181</v>
      </c>
      <c r="D18" s="74" t="s">
        <v>195</v>
      </c>
      <c r="E18" s="75" t="s">
        <v>196</v>
      </c>
      <c r="F18" s="76">
        <f t="shared" si="0"/>
        <v>25</v>
      </c>
      <c r="G18" s="77"/>
      <c r="H18" s="77">
        <v>25</v>
      </c>
      <c r="I18" s="77"/>
      <c r="J18" s="75"/>
      <c r="K18" s="75"/>
    </row>
    <row r="19" ht="19.9" customHeight="1" spans="1:11">
      <c r="A19" s="73" t="s">
        <v>197</v>
      </c>
      <c r="B19" s="73" t="s">
        <v>192</v>
      </c>
      <c r="C19" s="73" t="s">
        <v>192</v>
      </c>
      <c r="D19" s="74" t="s">
        <v>198</v>
      </c>
      <c r="E19" s="75" t="s">
        <v>199</v>
      </c>
      <c r="F19" s="76">
        <f t="shared" si="0"/>
        <v>253.34</v>
      </c>
      <c r="G19" s="77">
        <f>'5支出分类（部门预算）'!G10</f>
        <v>253.34</v>
      </c>
      <c r="H19" s="77"/>
      <c r="I19" s="77"/>
      <c r="J19" s="75"/>
      <c r="K19" s="75"/>
    </row>
    <row r="20" ht="19.9" customHeight="1" spans="1:11">
      <c r="A20" s="73" t="s">
        <v>197</v>
      </c>
      <c r="B20" s="73" t="s">
        <v>192</v>
      </c>
      <c r="C20" s="73" t="s">
        <v>174</v>
      </c>
      <c r="D20" s="74" t="s">
        <v>200</v>
      </c>
      <c r="E20" s="75" t="s">
        <v>201</v>
      </c>
      <c r="F20" s="76">
        <f t="shared" si="0"/>
        <v>155.5</v>
      </c>
      <c r="G20" s="77">
        <f>'5支出分类（部门预算）'!G11</f>
        <v>155.5</v>
      </c>
      <c r="H20" s="77"/>
      <c r="I20" s="77"/>
      <c r="J20" s="75"/>
      <c r="K20" s="75"/>
    </row>
    <row r="21" ht="19.9" customHeight="1" spans="1:11">
      <c r="A21" s="73" t="s">
        <v>197</v>
      </c>
      <c r="B21" s="73" t="s">
        <v>202</v>
      </c>
      <c r="C21" s="73" t="s">
        <v>171</v>
      </c>
      <c r="D21" s="74" t="s">
        <v>203</v>
      </c>
      <c r="E21" s="75" t="s">
        <v>204</v>
      </c>
      <c r="F21" s="76">
        <f t="shared" si="0"/>
        <v>2.99</v>
      </c>
      <c r="G21" s="77">
        <f>'5支出分类（部门预算）'!G12</f>
        <v>2.99</v>
      </c>
      <c r="H21" s="77"/>
      <c r="I21" s="77"/>
      <c r="J21" s="75"/>
      <c r="K21" s="75"/>
    </row>
    <row r="22" ht="19.9" customHeight="1" spans="1:11">
      <c r="A22" s="73" t="s">
        <v>197</v>
      </c>
      <c r="B22" s="73" t="s">
        <v>202</v>
      </c>
      <c r="C22" s="73" t="s">
        <v>205</v>
      </c>
      <c r="D22" s="74" t="s">
        <v>206</v>
      </c>
      <c r="E22" s="75" t="s">
        <v>207</v>
      </c>
      <c r="F22" s="76">
        <f t="shared" si="0"/>
        <v>144.08</v>
      </c>
      <c r="G22" s="77">
        <f>'5支出分类（部门预算）'!G13</f>
        <v>144.08</v>
      </c>
      <c r="H22" s="77"/>
      <c r="I22" s="77"/>
      <c r="J22" s="75"/>
      <c r="K22" s="75"/>
    </row>
    <row r="23" ht="19.9" customHeight="1" spans="1:11">
      <c r="A23" s="73" t="s">
        <v>208</v>
      </c>
      <c r="B23" s="73" t="s">
        <v>184</v>
      </c>
      <c r="C23" s="73" t="s">
        <v>170</v>
      </c>
      <c r="D23" s="74" t="s">
        <v>209</v>
      </c>
      <c r="E23" s="75" t="s">
        <v>210</v>
      </c>
      <c r="F23" s="76">
        <f t="shared" si="0"/>
        <v>181.77</v>
      </c>
      <c r="G23" s="77">
        <f>'5支出分类（部门预算）'!G14</f>
        <v>181.77</v>
      </c>
      <c r="H23" s="77"/>
      <c r="I23" s="77"/>
      <c r="J23" s="75"/>
      <c r="K23" s="75"/>
    </row>
    <row r="24" ht="19.9" customHeight="1" spans="1:11">
      <c r="A24" s="73" t="s">
        <v>208</v>
      </c>
      <c r="B24" s="73" t="s">
        <v>211</v>
      </c>
      <c r="C24" s="73" t="s">
        <v>171</v>
      </c>
      <c r="D24" s="74" t="s">
        <v>212</v>
      </c>
      <c r="E24" s="75" t="s">
        <v>213</v>
      </c>
      <c r="F24" s="76">
        <f t="shared" si="0"/>
        <v>200.54</v>
      </c>
      <c r="G24" s="77">
        <f>'5支出分类（部门预算）'!G15</f>
        <v>200.54</v>
      </c>
      <c r="H24" s="77"/>
      <c r="I24" s="77"/>
      <c r="J24" s="75"/>
      <c r="K24" s="75"/>
    </row>
    <row r="25" ht="19.9" customHeight="1" spans="1:11">
      <c r="A25" s="73" t="s">
        <v>214</v>
      </c>
      <c r="B25" s="73" t="s">
        <v>171</v>
      </c>
      <c r="C25" s="73" t="s">
        <v>174</v>
      </c>
      <c r="D25" s="74" t="s">
        <v>215</v>
      </c>
      <c r="E25" s="75" t="s">
        <v>216</v>
      </c>
      <c r="F25" s="76">
        <f t="shared" si="0"/>
        <v>438.08</v>
      </c>
      <c r="G25" s="77"/>
      <c r="H25" s="77">
        <v>438.08</v>
      </c>
      <c r="I25" s="77"/>
      <c r="J25" s="75"/>
      <c r="K25" s="75"/>
    </row>
    <row r="26" ht="19.9" customHeight="1" spans="1:11">
      <c r="A26" s="73" t="s">
        <v>214</v>
      </c>
      <c r="B26" s="73" t="s">
        <v>170</v>
      </c>
      <c r="C26" s="73" t="s">
        <v>181</v>
      </c>
      <c r="D26" s="74" t="s">
        <v>217</v>
      </c>
      <c r="E26" s="75" t="s">
        <v>218</v>
      </c>
      <c r="F26" s="76">
        <f t="shared" si="0"/>
        <v>30000</v>
      </c>
      <c r="G26" s="77"/>
      <c r="H26" s="77">
        <v>30000</v>
      </c>
      <c r="I26" s="77"/>
      <c r="J26" s="75"/>
      <c r="K26" s="75"/>
    </row>
    <row r="27" ht="19.9" customHeight="1" spans="1:11">
      <c r="A27" s="73" t="s">
        <v>219</v>
      </c>
      <c r="B27" s="73" t="s">
        <v>170</v>
      </c>
      <c r="C27" s="73" t="s">
        <v>181</v>
      </c>
      <c r="D27" s="74" t="s">
        <v>220</v>
      </c>
      <c r="E27" s="75" t="s">
        <v>221</v>
      </c>
      <c r="F27" s="76">
        <f t="shared" si="0"/>
        <v>285.7</v>
      </c>
      <c r="G27" s="77"/>
      <c r="H27" s="77">
        <v>285.7</v>
      </c>
      <c r="I27" s="77"/>
      <c r="J27" s="75"/>
      <c r="K27" s="75"/>
    </row>
    <row r="28" ht="19.9" customHeight="1" spans="1:11">
      <c r="A28" s="73" t="s">
        <v>222</v>
      </c>
      <c r="B28" s="73" t="s">
        <v>171</v>
      </c>
      <c r="C28" s="73" t="s">
        <v>223</v>
      </c>
      <c r="D28" s="74" t="s">
        <v>224</v>
      </c>
      <c r="E28" s="75" t="s">
        <v>225</v>
      </c>
      <c r="F28" s="76">
        <f t="shared" si="0"/>
        <v>460.7</v>
      </c>
      <c r="G28" s="77"/>
      <c r="H28" s="77">
        <v>460.7</v>
      </c>
      <c r="I28" s="77"/>
      <c r="J28" s="75"/>
      <c r="K28" s="75"/>
    </row>
    <row r="29" ht="19.9" customHeight="1" spans="1:11">
      <c r="A29" s="73" t="s">
        <v>222</v>
      </c>
      <c r="B29" s="73" t="s">
        <v>171</v>
      </c>
      <c r="C29" s="73" t="s">
        <v>226</v>
      </c>
      <c r="D29" s="74" t="s">
        <v>227</v>
      </c>
      <c r="E29" s="75" t="s">
        <v>228</v>
      </c>
      <c r="F29" s="76">
        <f t="shared" si="0"/>
        <v>188.54</v>
      </c>
      <c r="G29" s="77"/>
      <c r="H29" s="77">
        <v>188.54</v>
      </c>
      <c r="I29" s="77"/>
      <c r="J29" s="75"/>
      <c r="K29" s="75"/>
    </row>
    <row r="30" ht="19.9" customHeight="1" spans="1:11">
      <c r="A30" s="73" t="s">
        <v>222</v>
      </c>
      <c r="B30" s="73" t="s">
        <v>171</v>
      </c>
      <c r="C30" s="73" t="s">
        <v>211</v>
      </c>
      <c r="D30" s="74" t="s">
        <v>229</v>
      </c>
      <c r="E30" s="75" t="s">
        <v>230</v>
      </c>
      <c r="F30" s="76">
        <f t="shared" si="0"/>
        <v>152</v>
      </c>
      <c r="G30" s="77"/>
      <c r="H30" s="77">
        <v>152</v>
      </c>
      <c r="I30" s="77"/>
      <c r="J30" s="75"/>
      <c r="K30" s="75"/>
    </row>
    <row r="31" ht="19.9" customHeight="1" spans="1:11">
      <c r="A31" s="73" t="s">
        <v>222</v>
      </c>
      <c r="B31" s="73" t="s">
        <v>171</v>
      </c>
      <c r="C31" s="73" t="s">
        <v>181</v>
      </c>
      <c r="D31" s="74" t="s">
        <v>231</v>
      </c>
      <c r="E31" s="75" t="s">
        <v>232</v>
      </c>
      <c r="F31" s="76">
        <f t="shared" si="0"/>
        <v>140</v>
      </c>
      <c r="G31" s="77"/>
      <c r="H31" s="77">
        <v>140</v>
      </c>
      <c r="I31" s="77"/>
      <c r="J31" s="75"/>
      <c r="K31" s="75"/>
    </row>
    <row r="32" ht="19.9" customHeight="1" spans="1:11">
      <c r="A32" s="73" t="s">
        <v>233</v>
      </c>
      <c r="B32" s="73" t="s">
        <v>205</v>
      </c>
      <c r="C32" s="73" t="s">
        <v>171</v>
      </c>
      <c r="D32" s="74" t="s">
        <v>234</v>
      </c>
      <c r="E32" s="75" t="s">
        <v>235</v>
      </c>
      <c r="F32" s="76">
        <f t="shared" si="0"/>
        <v>281.39</v>
      </c>
      <c r="G32" s="77">
        <f>'5支出分类（部门预算）'!G16</f>
        <v>281.39</v>
      </c>
      <c r="H32" s="77"/>
      <c r="I32" s="77"/>
      <c r="J32" s="75"/>
      <c r="K32" s="75"/>
    </row>
    <row r="33" ht="14.3" customHeight="1"/>
  </sheetData>
  <mergeCells count="11">
    <mergeCell ref="A2:K2"/>
    <mergeCell ref="A3:J3"/>
    <mergeCell ref="A4:C4"/>
    <mergeCell ref="D4:D5"/>
    <mergeCell ref="E4:E5"/>
    <mergeCell ref="F4:F5"/>
    <mergeCell ref="G4:G5"/>
    <mergeCell ref="H4:H5"/>
    <mergeCell ref="I4:I5"/>
    <mergeCell ref="J4:J5"/>
    <mergeCell ref="K4:K5"/>
  </mergeCells>
  <printOptions horizontalCentered="1"/>
  <pageMargins left="0.0777777777777778" right="0.0777777777777778" top="0.0777777777777778" bottom="0.0777777777777778"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2"/>
  <sheetViews>
    <sheetView workbookViewId="0">
      <selection activeCell="O17" sqref="O17"/>
    </sheetView>
  </sheetViews>
  <sheetFormatPr defaultColWidth="9" defaultRowHeight="13.5"/>
  <cols>
    <col min="1" max="1" width="3.66666666666667" customWidth="1"/>
    <col min="2" max="2" width="4.75" customWidth="1"/>
    <col min="3" max="3" width="4.61666666666667" customWidth="1"/>
    <col min="4" max="4" width="7.325" customWidth="1"/>
    <col min="5" max="5" width="20.0833333333333" customWidth="1"/>
    <col min="6" max="6" width="9.40833333333333" customWidth="1"/>
    <col min="7" max="8" width="7.775" customWidth="1"/>
    <col min="9" max="9" width="7.18333333333333" customWidth="1"/>
    <col min="10" max="10" width="8.59166666666667" customWidth="1"/>
    <col min="11" max="12" width="7.18333333333333" customWidth="1"/>
    <col min="13" max="13" width="6.78333333333333" customWidth="1"/>
    <col min="14" max="14" width="9.40833333333333" customWidth="1"/>
    <col min="15" max="17" width="7.18333333333333" customWidth="1"/>
    <col min="18" max="18" width="7.05833333333333" customWidth="1"/>
    <col min="19" max="20" width="7.18333333333333" customWidth="1"/>
    <col min="21" max="22" width="9.76666666666667" customWidth="1"/>
  </cols>
  <sheetData>
    <row r="1" ht="14.3" customHeight="1" spans="1:20">
      <c r="A1" s="39"/>
      <c r="S1" s="49" t="s">
        <v>236</v>
      </c>
      <c r="T1" s="49"/>
    </row>
    <row r="2" ht="36.9" customHeight="1" spans="1:20">
      <c r="A2" s="40" t="s">
        <v>10</v>
      </c>
      <c r="B2" s="40"/>
      <c r="C2" s="40"/>
      <c r="D2" s="40"/>
      <c r="E2" s="40"/>
      <c r="F2" s="40"/>
      <c r="G2" s="40"/>
      <c r="H2" s="40"/>
      <c r="I2" s="40"/>
      <c r="J2" s="40"/>
      <c r="K2" s="40"/>
      <c r="L2" s="40"/>
      <c r="M2" s="40"/>
      <c r="N2" s="40"/>
      <c r="O2" s="40"/>
      <c r="P2" s="40"/>
      <c r="Q2" s="40"/>
      <c r="R2" s="40"/>
      <c r="S2" s="40"/>
      <c r="T2" s="40"/>
    </row>
    <row r="3" ht="17.3" customHeight="1" spans="1:20">
      <c r="A3" s="41" t="s">
        <v>30</v>
      </c>
      <c r="B3" s="41"/>
      <c r="C3" s="41"/>
      <c r="D3" s="41"/>
      <c r="E3" s="41"/>
      <c r="F3" s="41"/>
      <c r="G3" s="41"/>
      <c r="H3" s="41"/>
      <c r="I3" s="41"/>
      <c r="J3" s="41"/>
      <c r="K3" s="41"/>
      <c r="L3" s="41"/>
      <c r="M3" s="41"/>
      <c r="N3" s="41"/>
      <c r="O3" s="41"/>
      <c r="P3" s="41"/>
      <c r="Q3" s="41"/>
      <c r="R3" s="41"/>
      <c r="S3" s="50" t="s">
        <v>31</v>
      </c>
      <c r="T3" s="50"/>
    </row>
    <row r="4" ht="17.3" customHeight="1" spans="1:20">
      <c r="A4" s="44" t="s">
        <v>158</v>
      </c>
      <c r="B4" s="44"/>
      <c r="C4" s="44"/>
      <c r="D4" s="44" t="s">
        <v>237</v>
      </c>
      <c r="E4" s="44" t="s">
        <v>238</v>
      </c>
      <c r="F4" s="44" t="s">
        <v>239</v>
      </c>
      <c r="G4" s="44" t="s">
        <v>240</v>
      </c>
      <c r="H4" s="44" t="s">
        <v>241</v>
      </c>
      <c r="I4" s="44" t="s">
        <v>242</v>
      </c>
      <c r="J4" s="44" t="s">
        <v>243</v>
      </c>
      <c r="K4" s="44" t="s">
        <v>244</v>
      </c>
      <c r="L4" s="44" t="s">
        <v>245</v>
      </c>
      <c r="M4" s="44" t="s">
        <v>246</v>
      </c>
      <c r="N4" s="44" t="s">
        <v>247</v>
      </c>
      <c r="O4" s="44" t="s">
        <v>248</v>
      </c>
      <c r="P4" s="44" t="s">
        <v>249</v>
      </c>
      <c r="Q4" s="44" t="s">
        <v>250</v>
      </c>
      <c r="R4" s="44" t="s">
        <v>251</v>
      </c>
      <c r="S4" s="44" t="s">
        <v>252</v>
      </c>
      <c r="T4" s="44" t="s">
        <v>253</v>
      </c>
    </row>
    <row r="5" ht="18.05" customHeight="1" spans="1:20">
      <c r="A5" s="44" t="s">
        <v>166</v>
      </c>
      <c r="B5" s="44" t="s">
        <v>167</v>
      </c>
      <c r="C5" s="44" t="s">
        <v>168</v>
      </c>
      <c r="D5" s="44"/>
      <c r="E5" s="44"/>
      <c r="F5" s="44"/>
      <c r="G5" s="44"/>
      <c r="H5" s="44"/>
      <c r="I5" s="44"/>
      <c r="J5" s="44"/>
      <c r="K5" s="44"/>
      <c r="L5" s="44"/>
      <c r="M5" s="44"/>
      <c r="N5" s="44"/>
      <c r="O5" s="44"/>
      <c r="P5" s="44"/>
      <c r="Q5" s="44"/>
      <c r="R5" s="44"/>
      <c r="S5" s="44"/>
      <c r="T5" s="44"/>
    </row>
    <row r="6" ht="19.9" customHeight="1" spans="1:20">
      <c r="A6" s="43"/>
      <c r="B6" s="43"/>
      <c r="C6" s="43"/>
      <c r="D6" s="43"/>
      <c r="E6" s="43" t="s">
        <v>135</v>
      </c>
      <c r="F6" s="45">
        <f>SUM(G6:N6)</f>
        <v>162813.866806</v>
      </c>
      <c r="G6" s="45">
        <f>G8</f>
        <v>3140.55</v>
      </c>
      <c r="H6" s="45">
        <v>3874.326806</v>
      </c>
      <c r="I6" s="45">
        <v>172.15</v>
      </c>
      <c r="J6" s="45">
        <v>30066.14</v>
      </c>
      <c r="K6" s="45"/>
      <c r="L6" s="45"/>
      <c r="M6" s="45">
        <v>385.7</v>
      </c>
      <c r="N6" s="45">
        <v>125175</v>
      </c>
      <c r="O6" s="45"/>
      <c r="P6" s="45"/>
      <c r="Q6" s="45"/>
      <c r="R6" s="45"/>
      <c r="S6" s="45"/>
      <c r="T6" s="45"/>
    </row>
    <row r="7" ht="19.9" customHeight="1" spans="1:20">
      <c r="A7" s="43"/>
      <c r="B7" s="43"/>
      <c r="C7" s="43"/>
      <c r="D7" s="46" t="s">
        <v>153</v>
      </c>
      <c r="E7" s="46" t="s">
        <v>154</v>
      </c>
      <c r="F7" s="45">
        <f>SUM(G7:N7)</f>
        <v>162813.866806</v>
      </c>
      <c r="G7" s="45">
        <f>G8</f>
        <v>3140.55</v>
      </c>
      <c r="H7" s="45">
        <v>3874.326806</v>
      </c>
      <c r="I7" s="45">
        <v>172.15</v>
      </c>
      <c r="J7" s="45">
        <v>30066.14</v>
      </c>
      <c r="K7" s="45"/>
      <c r="L7" s="45"/>
      <c r="M7" s="45">
        <v>385.7</v>
      </c>
      <c r="N7" s="45">
        <v>125175</v>
      </c>
      <c r="O7" s="45"/>
      <c r="P7" s="45"/>
      <c r="Q7" s="45"/>
      <c r="R7" s="45"/>
      <c r="S7" s="45"/>
      <c r="T7" s="45"/>
    </row>
    <row r="8" ht="19.9" customHeight="1" spans="1:20">
      <c r="A8" s="54"/>
      <c r="B8" s="54"/>
      <c r="C8" s="54"/>
      <c r="D8" s="52" t="s">
        <v>155</v>
      </c>
      <c r="E8" s="52" t="s">
        <v>156</v>
      </c>
      <c r="F8" s="45">
        <f>SUM(G8:N8)</f>
        <v>162813.866806</v>
      </c>
      <c r="G8" s="65">
        <f>SUM(G9:G18)</f>
        <v>3140.55</v>
      </c>
      <c r="H8" s="65">
        <v>3874.326806</v>
      </c>
      <c r="I8" s="65">
        <v>172.15</v>
      </c>
      <c r="J8" s="65">
        <v>30066.14</v>
      </c>
      <c r="K8" s="65"/>
      <c r="L8" s="65"/>
      <c r="M8" s="65">
        <v>385.7</v>
      </c>
      <c r="N8" s="65">
        <v>125175</v>
      </c>
      <c r="O8" s="65"/>
      <c r="P8" s="65"/>
      <c r="Q8" s="65"/>
      <c r="R8" s="65"/>
      <c r="S8" s="65"/>
      <c r="T8" s="65"/>
    </row>
    <row r="9" ht="19.9" customHeight="1" spans="1:20">
      <c r="A9" s="55" t="s">
        <v>169</v>
      </c>
      <c r="B9" s="55" t="s">
        <v>170</v>
      </c>
      <c r="C9" s="55" t="s">
        <v>171</v>
      </c>
      <c r="D9" s="47" t="s">
        <v>254</v>
      </c>
      <c r="E9" s="56" t="s">
        <v>173</v>
      </c>
      <c r="F9" s="48">
        <f t="shared" ref="F9:F16" si="0">SUM(G9:N9)</f>
        <v>128480.736806</v>
      </c>
      <c r="G9" s="57">
        <f>'5支出分类（部门预算）'!H9</f>
        <v>1920.94</v>
      </c>
      <c r="H9" s="57">
        <v>1224.166806</v>
      </c>
      <c r="I9" s="57">
        <v>5.75</v>
      </c>
      <c r="J9" s="57">
        <v>54.88</v>
      </c>
      <c r="K9" s="57"/>
      <c r="L9" s="57"/>
      <c r="M9" s="57">
        <v>100</v>
      </c>
      <c r="N9" s="57">
        <v>125175</v>
      </c>
      <c r="O9" s="57"/>
      <c r="P9" s="57"/>
      <c r="Q9" s="57"/>
      <c r="R9" s="57"/>
      <c r="S9" s="57"/>
      <c r="T9" s="57"/>
    </row>
    <row r="10" ht="19.9" customHeight="1" spans="1:20">
      <c r="A10" s="55" t="s">
        <v>197</v>
      </c>
      <c r="B10" s="55" t="s">
        <v>192</v>
      </c>
      <c r="C10" s="55" t="s">
        <v>192</v>
      </c>
      <c r="D10" s="47" t="s">
        <v>254</v>
      </c>
      <c r="E10" s="56" t="s">
        <v>199</v>
      </c>
      <c r="F10" s="48">
        <f t="shared" si="0"/>
        <v>253.34</v>
      </c>
      <c r="G10" s="57">
        <f>'5支出分类（部门预算）'!H10</f>
        <v>253.34</v>
      </c>
      <c r="H10" s="57"/>
      <c r="I10" s="57"/>
      <c r="J10" s="57"/>
      <c r="K10" s="57"/>
      <c r="L10" s="57"/>
      <c r="M10" s="57"/>
      <c r="N10" s="57"/>
      <c r="O10" s="57"/>
      <c r="P10" s="57"/>
      <c r="Q10" s="57"/>
      <c r="R10" s="57"/>
      <c r="S10" s="57"/>
      <c r="T10" s="57"/>
    </row>
    <row r="11" ht="19.9" customHeight="1" spans="1:20">
      <c r="A11" s="55" t="s">
        <v>197</v>
      </c>
      <c r="B11" s="55" t="s">
        <v>192</v>
      </c>
      <c r="C11" s="55" t="s">
        <v>174</v>
      </c>
      <c r="D11" s="47" t="s">
        <v>254</v>
      </c>
      <c r="E11" s="56" t="s">
        <v>201</v>
      </c>
      <c r="F11" s="48">
        <f t="shared" si="0"/>
        <v>155.5</v>
      </c>
      <c r="G11" s="57">
        <f>'5支出分类（部门预算）'!H11</f>
        <v>155.5</v>
      </c>
      <c r="H11" s="57"/>
      <c r="I11" s="57"/>
      <c r="J11" s="57"/>
      <c r="K11" s="57"/>
      <c r="L11" s="57"/>
      <c r="M11" s="57"/>
      <c r="N11" s="57"/>
      <c r="O11" s="57"/>
      <c r="P11" s="57"/>
      <c r="Q11" s="57"/>
      <c r="R11" s="57"/>
      <c r="S11" s="57"/>
      <c r="T11" s="57"/>
    </row>
    <row r="12" ht="19.9" customHeight="1" spans="1:20">
      <c r="A12" s="55" t="s">
        <v>197</v>
      </c>
      <c r="B12" s="55" t="s">
        <v>202</v>
      </c>
      <c r="C12" s="55" t="s">
        <v>171</v>
      </c>
      <c r="D12" s="47" t="s">
        <v>254</v>
      </c>
      <c r="E12" s="56" t="s">
        <v>204</v>
      </c>
      <c r="F12" s="48">
        <f t="shared" si="0"/>
        <v>2.99</v>
      </c>
      <c r="G12" s="57">
        <f>'5支出分类（部门预算）'!H12</f>
        <v>2.99</v>
      </c>
      <c r="H12" s="57"/>
      <c r="I12" s="57"/>
      <c r="J12" s="57"/>
      <c r="K12" s="57"/>
      <c r="L12" s="57"/>
      <c r="M12" s="57"/>
      <c r="N12" s="57"/>
      <c r="O12" s="57"/>
      <c r="P12" s="57"/>
      <c r="Q12" s="57"/>
      <c r="R12" s="57"/>
      <c r="S12" s="57"/>
      <c r="T12" s="57"/>
    </row>
    <row r="13" ht="19.9" customHeight="1" spans="1:20">
      <c r="A13" s="55" t="s">
        <v>197</v>
      </c>
      <c r="B13" s="55" t="s">
        <v>202</v>
      </c>
      <c r="C13" s="55" t="s">
        <v>205</v>
      </c>
      <c r="D13" s="47" t="s">
        <v>254</v>
      </c>
      <c r="E13" s="56" t="s">
        <v>207</v>
      </c>
      <c r="F13" s="48">
        <f t="shared" si="0"/>
        <v>144.08</v>
      </c>
      <c r="G13" s="57">
        <f>'5支出分类（部门预算）'!H13</f>
        <v>144.08</v>
      </c>
      <c r="H13" s="57"/>
      <c r="I13" s="57"/>
      <c r="J13" s="57"/>
      <c r="K13" s="57"/>
      <c r="L13" s="57"/>
      <c r="M13" s="57"/>
      <c r="N13" s="57"/>
      <c r="O13" s="57"/>
      <c r="P13" s="57"/>
      <c r="Q13" s="57"/>
      <c r="R13" s="57"/>
      <c r="S13" s="57"/>
      <c r="T13" s="57"/>
    </row>
    <row r="14" ht="19.9" customHeight="1" spans="1:20">
      <c r="A14" s="55" t="s">
        <v>208</v>
      </c>
      <c r="B14" s="55" t="s">
        <v>184</v>
      </c>
      <c r="C14" s="55" t="s">
        <v>170</v>
      </c>
      <c r="D14" s="47" t="s">
        <v>254</v>
      </c>
      <c r="E14" s="56" t="s">
        <v>210</v>
      </c>
      <c r="F14" s="48">
        <f t="shared" si="0"/>
        <v>181.77</v>
      </c>
      <c r="G14" s="57">
        <f>'5支出分类（部门预算）'!H14</f>
        <v>181.77</v>
      </c>
      <c r="H14" s="57"/>
      <c r="I14" s="57"/>
      <c r="J14" s="57"/>
      <c r="K14" s="57"/>
      <c r="L14" s="57"/>
      <c r="M14" s="57"/>
      <c r="N14" s="57"/>
      <c r="O14" s="57"/>
      <c r="P14" s="57"/>
      <c r="Q14" s="57"/>
      <c r="R14" s="57"/>
      <c r="S14" s="57"/>
      <c r="T14" s="57"/>
    </row>
    <row r="15" ht="19.9" customHeight="1" spans="1:20">
      <c r="A15" s="55" t="s">
        <v>208</v>
      </c>
      <c r="B15" s="55" t="s">
        <v>211</v>
      </c>
      <c r="C15" s="55" t="s">
        <v>171</v>
      </c>
      <c r="D15" s="47" t="s">
        <v>254</v>
      </c>
      <c r="E15" s="56" t="s">
        <v>213</v>
      </c>
      <c r="F15" s="48">
        <f t="shared" si="0"/>
        <v>200.54</v>
      </c>
      <c r="G15" s="57">
        <f>'5支出分类（部门预算）'!H15</f>
        <v>200.54</v>
      </c>
      <c r="H15" s="57"/>
      <c r="I15" s="57"/>
      <c r="J15" s="57"/>
      <c r="K15" s="57"/>
      <c r="L15" s="57"/>
      <c r="M15" s="57"/>
      <c r="N15" s="57"/>
      <c r="O15" s="57"/>
      <c r="P15" s="57"/>
      <c r="Q15" s="57"/>
      <c r="R15" s="57"/>
      <c r="S15" s="57"/>
      <c r="T15" s="57"/>
    </row>
    <row r="16" ht="19.9" customHeight="1" spans="1:20">
      <c r="A16" s="55" t="s">
        <v>233</v>
      </c>
      <c r="B16" s="55" t="s">
        <v>205</v>
      </c>
      <c r="C16" s="55" t="s">
        <v>171</v>
      </c>
      <c r="D16" s="47" t="s">
        <v>254</v>
      </c>
      <c r="E16" s="56" t="s">
        <v>235</v>
      </c>
      <c r="F16" s="48">
        <f t="shared" si="0"/>
        <v>281.39</v>
      </c>
      <c r="G16" s="57">
        <f>'5支出分类（部门预算）'!H16</f>
        <v>281.39</v>
      </c>
      <c r="H16" s="57"/>
      <c r="I16" s="57"/>
      <c r="J16" s="57"/>
      <c r="K16" s="57"/>
      <c r="L16" s="57"/>
      <c r="M16" s="57"/>
      <c r="N16" s="57"/>
      <c r="O16" s="57"/>
      <c r="P16" s="57"/>
      <c r="Q16" s="57"/>
      <c r="R16" s="57"/>
      <c r="S16" s="57"/>
      <c r="T16" s="57"/>
    </row>
    <row r="17" ht="19.9" customHeight="1" spans="1:20">
      <c r="A17" s="55" t="s">
        <v>169</v>
      </c>
      <c r="B17" s="55" t="s">
        <v>174</v>
      </c>
      <c r="C17" s="55" t="s">
        <v>181</v>
      </c>
      <c r="D17" s="47" t="s">
        <v>254</v>
      </c>
      <c r="E17" s="56" t="s">
        <v>183</v>
      </c>
      <c r="F17" s="57">
        <v>20</v>
      </c>
      <c r="G17" s="57"/>
      <c r="H17" s="57">
        <v>20</v>
      </c>
      <c r="I17" s="57"/>
      <c r="J17" s="57"/>
      <c r="K17" s="57"/>
      <c r="L17" s="57"/>
      <c r="M17" s="57"/>
      <c r="N17" s="57"/>
      <c r="O17" s="57"/>
      <c r="P17" s="57"/>
      <c r="Q17" s="57"/>
      <c r="R17" s="57"/>
      <c r="S17" s="57"/>
      <c r="T17" s="57"/>
    </row>
    <row r="18" ht="19.9" customHeight="1" spans="1:20">
      <c r="A18" s="55" t="s">
        <v>169</v>
      </c>
      <c r="B18" s="55" t="s">
        <v>190</v>
      </c>
      <c r="C18" s="55" t="s">
        <v>171</v>
      </c>
      <c r="D18" s="47" t="s">
        <v>254</v>
      </c>
      <c r="E18" s="56" t="s">
        <v>173</v>
      </c>
      <c r="F18" s="57">
        <v>55</v>
      </c>
      <c r="G18" s="57"/>
      <c r="H18" s="57">
        <v>54.24</v>
      </c>
      <c r="I18" s="57"/>
      <c r="J18" s="57">
        <v>0.76</v>
      </c>
      <c r="K18" s="57"/>
      <c r="L18" s="57"/>
      <c r="M18" s="57"/>
      <c r="N18" s="57"/>
      <c r="O18" s="57"/>
      <c r="P18" s="57"/>
      <c r="Q18" s="57"/>
      <c r="R18" s="57"/>
      <c r="S18" s="57"/>
      <c r="T18" s="57"/>
    </row>
    <row r="19" ht="19.9" customHeight="1" spans="1:20">
      <c r="A19" s="55" t="s">
        <v>222</v>
      </c>
      <c r="B19" s="55" t="s">
        <v>171</v>
      </c>
      <c r="C19" s="55" t="s">
        <v>226</v>
      </c>
      <c r="D19" s="47" t="s">
        <v>254</v>
      </c>
      <c r="E19" s="56" t="s">
        <v>228</v>
      </c>
      <c r="F19" s="57">
        <v>188.54</v>
      </c>
      <c r="G19" s="57"/>
      <c r="H19" s="57">
        <v>188.54</v>
      </c>
      <c r="I19" s="57"/>
      <c r="J19" s="57"/>
      <c r="K19" s="57"/>
      <c r="L19" s="57"/>
      <c r="M19" s="57"/>
      <c r="N19" s="57"/>
      <c r="O19" s="57"/>
      <c r="P19" s="57"/>
      <c r="Q19" s="57"/>
      <c r="R19" s="57"/>
      <c r="S19" s="57"/>
      <c r="T19" s="57"/>
    </row>
    <row r="20" ht="19.9" customHeight="1" spans="1:20">
      <c r="A20" s="55" t="s">
        <v>222</v>
      </c>
      <c r="B20" s="55" t="s">
        <v>171</v>
      </c>
      <c r="C20" s="55" t="s">
        <v>211</v>
      </c>
      <c r="D20" s="47" t="s">
        <v>254</v>
      </c>
      <c r="E20" s="56" t="s">
        <v>230</v>
      </c>
      <c r="F20" s="57">
        <v>152</v>
      </c>
      <c r="G20" s="57"/>
      <c r="H20" s="57">
        <v>152</v>
      </c>
      <c r="I20" s="57"/>
      <c r="J20" s="57"/>
      <c r="K20" s="57"/>
      <c r="L20" s="57"/>
      <c r="M20" s="57"/>
      <c r="N20" s="57"/>
      <c r="O20" s="57"/>
      <c r="P20" s="57"/>
      <c r="Q20" s="57"/>
      <c r="R20" s="57"/>
      <c r="S20" s="57"/>
      <c r="T20" s="57"/>
    </row>
    <row r="21" ht="19.9" customHeight="1" spans="1:20">
      <c r="A21" s="55" t="s">
        <v>222</v>
      </c>
      <c r="B21" s="55" t="s">
        <v>171</v>
      </c>
      <c r="C21" s="55" t="s">
        <v>223</v>
      </c>
      <c r="D21" s="47" t="s">
        <v>254</v>
      </c>
      <c r="E21" s="56" t="s">
        <v>225</v>
      </c>
      <c r="F21" s="57">
        <v>460.7</v>
      </c>
      <c r="G21" s="57"/>
      <c r="H21" s="57">
        <v>460.7</v>
      </c>
      <c r="I21" s="57"/>
      <c r="J21" s="57"/>
      <c r="K21" s="57"/>
      <c r="L21" s="57"/>
      <c r="M21" s="57"/>
      <c r="N21" s="57"/>
      <c r="O21" s="57"/>
      <c r="P21" s="57"/>
      <c r="Q21" s="57"/>
      <c r="R21" s="57"/>
      <c r="S21" s="57"/>
      <c r="T21" s="57"/>
    </row>
    <row r="22" ht="19.9" customHeight="1" spans="1:20">
      <c r="A22" s="55" t="s">
        <v>169</v>
      </c>
      <c r="B22" s="55" t="s">
        <v>174</v>
      </c>
      <c r="C22" s="55" t="s">
        <v>175</v>
      </c>
      <c r="D22" s="47" t="s">
        <v>254</v>
      </c>
      <c r="E22" s="56" t="s">
        <v>177</v>
      </c>
      <c r="F22" s="57">
        <v>161.5</v>
      </c>
      <c r="G22" s="57"/>
      <c r="H22" s="57"/>
      <c r="I22" s="57">
        <v>161.5</v>
      </c>
      <c r="J22" s="57"/>
      <c r="K22" s="57"/>
      <c r="L22" s="57"/>
      <c r="M22" s="57"/>
      <c r="N22" s="57"/>
      <c r="O22" s="57"/>
      <c r="P22" s="57"/>
      <c r="Q22" s="57"/>
      <c r="R22" s="57"/>
      <c r="S22" s="57"/>
      <c r="T22" s="57"/>
    </row>
    <row r="23" ht="19.9" customHeight="1" spans="1:20">
      <c r="A23" s="55" t="s">
        <v>169</v>
      </c>
      <c r="B23" s="55" t="s">
        <v>174</v>
      </c>
      <c r="C23" s="55" t="s">
        <v>178</v>
      </c>
      <c r="D23" s="47" t="s">
        <v>254</v>
      </c>
      <c r="E23" s="56" t="s">
        <v>180</v>
      </c>
      <c r="F23" s="57">
        <v>1060</v>
      </c>
      <c r="G23" s="57"/>
      <c r="H23" s="57">
        <v>1060</v>
      </c>
      <c r="I23" s="57"/>
      <c r="J23" s="57"/>
      <c r="K23" s="57"/>
      <c r="L23" s="57"/>
      <c r="M23" s="57"/>
      <c r="N23" s="57"/>
      <c r="O23" s="57"/>
      <c r="P23" s="57"/>
      <c r="Q23" s="57"/>
      <c r="R23" s="57"/>
      <c r="S23" s="57"/>
      <c r="T23" s="57"/>
    </row>
    <row r="24" ht="19.9" customHeight="1" spans="1:20">
      <c r="A24" s="55" t="s">
        <v>222</v>
      </c>
      <c r="B24" s="55" t="s">
        <v>171</v>
      </c>
      <c r="C24" s="55" t="s">
        <v>181</v>
      </c>
      <c r="D24" s="47" t="s">
        <v>254</v>
      </c>
      <c r="E24" s="56" t="s">
        <v>232</v>
      </c>
      <c r="F24" s="57">
        <v>140</v>
      </c>
      <c r="G24" s="57"/>
      <c r="H24" s="57">
        <v>140</v>
      </c>
      <c r="I24" s="57"/>
      <c r="J24" s="57"/>
      <c r="K24" s="57"/>
      <c r="L24" s="57"/>
      <c r="M24" s="57"/>
      <c r="N24" s="57"/>
      <c r="O24" s="57"/>
      <c r="P24" s="57"/>
      <c r="Q24" s="57"/>
      <c r="R24" s="57"/>
      <c r="S24" s="57"/>
      <c r="T24" s="57"/>
    </row>
    <row r="25" ht="19.9" customHeight="1" spans="1:20">
      <c r="A25" s="55" t="s">
        <v>169</v>
      </c>
      <c r="B25" s="55" t="s">
        <v>190</v>
      </c>
      <c r="C25" s="55" t="s">
        <v>181</v>
      </c>
      <c r="D25" s="47" t="s">
        <v>254</v>
      </c>
      <c r="E25" s="56" t="s">
        <v>196</v>
      </c>
      <c r="F25" s="57">
        <v>25</v>
      </c>
      <c r="G25" s="57"/>
      <c r="H25" s="57">
        <v>20.1</v>
      </c>
      <c r="I25" s="57">
        <v>4.9</v>
      </c>
      <c r="J25" s="57"/>
      <c r="K25" s="57"/>
      <c r="L25" s="57"/>
      <c r="M25" s="57"/>
      <c r="N25" s="57"/>
      <c r="O25" s="57"/>
      <c r="P25" s="57"/>
      <c r="Q25" s="57"/>
      <c r="R25" s="57"/>
      <c r="S25" s="57"/>
      <c r="T25" s="57"/>
    </row>
    <row r="26" ht="19.9" customHeight="1" spans="1:20">
      <c r="A26" s="55" t="s">
        <v>169</v>
      </c>
      <c r="B26" s="55" t="s">
        <v>190</v>
      </c>
      <c r="C26" s="55" t="s">
        <v>192</v>
      </c>
      <c r="D26" s="47" t="s">
        <v>254</v>
      </c>
      <c r="E26" s="56" t="s">
        <v>194</v>
      </c>
      <c r="F26" s="57">
        <v>71</v>
      </c>
      <c r="G26" s="57"/>
      <c r="H26" s="57">
        <v>69</v>
      </c>
      <c r="I26" s="57"/>
      <c r="J26" s="57">
        <v>2</v>
      </c>
      <c r="K26" s="57"/>
      <c r="L26" s="57"/>
      <c r="M26" s="57"/>
      <c r="N26" s="57"/>
      <c r="O26" s="57"/>
      <c r="P26" s="57"/>
      <c r="Q26" s="57"/>
      <c r="R26" s="57"/>
      <c r="S26" s="57"/>
      <c r="T26" s="57"/>
    </row>
    <row r="27" ht="19.9" customHeight="1" spans="1:20">
      <c r="A27" s="55" t="s">
        <v>214</v>
      </c>
      <c r="B27" s="55" t="s">
        <v>171</v>
      </c>
      <c r="C27" s="55" t="s">
        <v>174</v>
      </c>
      <c r="D27" s="47" t="s">
        <v>254</v>
      </c>
      <c r="E27" s="56" t="s">
        <v>216</v>
      </c>
      <c r="F27" s="57">
        <v>438.08</v>
      </c>
      <c r="G27" s="57"/>
      <c r="H27" s="57">
        <v>438.08</v>
      </c>
      <c r="I27" s="57"/>
      <c r="J27" s="57"/>
      <c r="K27" s="57"/>
      <c r="L27" s="57"/>
      <c r="M27" s="57"/>
      <c r="N27" s="57"/>
      <c r="O27" s="57"/>
      <c r="P27" s="57"/>
      <c r="Q27" s="57"/>
      <c r="R27" s="57"/>
      <c r="S27" s="57"/>
      <c r="T27" s="57"/>
    </row>
    <row r="28" ht="19.9" customHeight="1" spans="1:20">
      <c r="A28" s="55" t="s">
        <v>214</v>
      </c>
      <c r="B28" s="55" t="s">
        <v>170</v>
      </c>
      <c r="C28" s="55" t="s">
        <v>181</v>
      </c>
      <c r="D28" s="47" t="s">
        <v>254</v>
      </c>
      <c r="E28" s="56" t="s">
        <v>218</v>
      </c>
      <c r="F28" s="57">
        <v>30000</v>
      </c>
      <c r="G28" s="57"/>
      <c r="H28" s="57"/>
      <c r="I28" s="57"/>
      <c r="J28" s="57">
        <v>30000</v>
      </c>
      <c r="K28" s="57"/>
      <c r="L28" s="57"/>
      <c r="M28" s="57"/>
      <c r="N28" s="57"/>
      <c r="O28" s="57"/>
      <c r="P28" s="57"/>
      <c r="Q28" s="57"/>
      <c r="R28" s="57"/>
      <c r="S28" s="57"/>
      <c r="T28" s="57"/>
    </row>
    <row r="29" ht="19.9" customHeight="1" spans="1:20">
      <c r="A29" s="55" t="s">
        <v>169</v>
      </c>
      <c r="B29" s="55" t="s">
        <v>184</v>
      </c>
      <c r="C29" s="55" t="s">
        <v>171</v>
      </c>
      <c r="D29" s="47" t="s">
        <v>254</v>
      </c>
      <c r="E29" s="56" t="s">
        <v>173</v>
      </c>
      <c r="F29" s="57">
        <v>16</v>
      </c>
      <c r="G29" s="57"/>
      <c r="H29" s="57">
        <v>7.5</v>
      </c>
      <c r="I29" s="57"/>
      <c r="J29" s="57">
        <v>8.5</v>
      </c>
      <c r="K29" s="57"/>
      <c r="L29" s="57"/>
      <c r="M29" s="57"/>
      <c r="N29" s="57"/>
      <c r="O29" s="57"/>
      <c r="P29" s="57"/>
      <c r="Q29" s="57"/>
      <c r="R29" s="57"/>
      <c r="S29" s="57"/>
      <c r="T29" s="57"/>
    </row>
    <row r="30" ht="19.9" customHeight="1" spans="1:20">
      <c r="A30" s="55" t="s">
        <v>219</v>
      </c>
      <c r="B30" s="55" t="s">
        <v>170</v>
      </c>
      <c r="C30" s="55" t="s">
        <v>181</v>
      </c>
      <c r="D30" s="47" t="s">
        <v>254</v>
      </c>
      <c r="E30" s="56" t="s">
        <v>221</v>
      </c>
      <c r="F30" s="57">
        <v>285.7</v>
      </c>
      <c r="G30" s="57"/>
      <c r="H30" s="57"/>
      <c r="I30" s="57"/>
      <c r="J30" s="57"/>
      <c r="K30" s="57"/>
      <c r="L30" s="57"/>
      <c r="M30" s="57">
        <v>285.7</v>
      </c>
      <c r="N30" s="57"/>
      <c r="O30" s="57"/>
      <c r="P30" s="57"/>
      <c r="Q30" s="57"/>
      <c r="R30" s="57"/>
      <c r="S30" s="57"/>
      <c r="T30" s="57"/>
    </row>
    <row r="31" ht="19.9" customHeight="1" spans="1:20">
      <c r="A31" s="55" t="s">
        <v>169</v>
      </c>
      <c r="B31" s="55" t="s">
        <v>184</v>
      </c>
      <c r="C31" s="55" t="s">
        <v>181</v>
      </c>
      <c r="D31" s="47" t="s">
        <v>254</v>
      </c>
      <c r="E31" s="56" t="s">
        <v>187</v>
      </c>
      <c r="F31" s="57">
        <v>25</v>
      </c>
      <c r="G31" s="57"/>
      <c r="H31" s="57">
        <v>25</v>
      </c>
      <c r="I31" s="57"/>
      <c r="J31" s="57"/>
      <c r="K31" s="57"/>
      <c r="L31" s="57"/>
      <c r="M31" s="57"/>
      <c r="N31" s="57"/>
      <c r="O31" s="57"/>
      <c r="P31" s="57"/>
      <c r="Q31" s="57"/>
      <c r="R31" s="57"/>
      <c r="S31" s="57"/>
      <c r="T31" s="57"/>
    </row>
    <row r="32" ht="19.9" customHeight="1" spans="1:20">
      <c r="A32" s="55" t="s">
        <v>169</v>
      </c>
      <c r="B32" s="55" t="s">
        <v>188</v>
      </c>
      <c r="C32" s="55" t="s">
        <v>171</v>
      </c>
      <c r="D32" s="47" t="s">
        <v>254</v>
      </c>
      <c r="E32" s="56" t="s">
        <v>173</v>
      </c>
      <c r="F32" s="57">
        <v>15</v>
      </c>
      <c r="G32" s="57"/>
      <c r="H32" s="57">
        <v>15</v>
      </c>
      <c r="I32" s="57"/>
      <c r="J32" s="57"/>
      <c r="K32" s="57"/>
      <c r="L32" s="57"/>
      <c r="M32" s="57"/>
      <c r="N32" s="57"/>
      <c r="O32" s="57"/>
      <c r="P32" s="57"/>
      <c r="Q32" s="57"/>
      <c r="R32" s="57"/>
      <c r="S32" s="57"/>
      <c r="T32" s="57"/>
    </row>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77777777777778" right="0.0777777777777778" top="0.0777777777777778" bottom="0.0777777777777778"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2"/>
  <sheetViews>
    <sheetView workbookViewId="0">
      <selection activeCell="F9" sqref="F9:F32"/>
    </sheetView>
  </sheetViews>
  <sheetFormatPr defaultColWidth="9" defaultRowHeight="13.5"/>
  <cols>
    <col min="1" max="2" width="4.06666666666667" customWidth="1"/>
    <col min="3" max="3" width="4.20833333333333" customWidth="1"/>
    <col min="4" max="4" width="6.10833333333333" customWidth="1"/>
    <col min="5" max="5" width="15.875" customWidth="1"/>
    <col min="6" max="6" width="9.40833333333333" customWidth="1"/>
    <col min="7" max="7" width="7.775" customWidth="1"/>
    <col min="8" max="8" width="6.69166666666667" customWidth="1"/>
    <col min="9" max="10" width="7.18333333333333" customWidth="1"/>
    <col min="11" max="11" width="8.05" customWidth="1"/>
    <col min="12" max="15" width="7.18333333333333" customWidth="1"/>
    <col min="16" max="16" width="7.375" customWidth="1"/>
    <col min="17" max="17" width="5.83333333333333" customWidth="1"/>
    <col min="18" max="18" width="8.05" customWidth="1"/>
    <col min="19" max="21" width="7.18333333333333" customWidth="1"/>
    <col min="22" max="23" width="9.76666666666667" customWidth="1"/>
  </cols>
  <sheetData>
    <row r="1" ht="14.3" customHeight="1" spans="1:21">
      <c r="A1" s="39"/>
      <c r="T1" s="49" t="s">
        <v>255</v>
      </c>
      <c r="U1" s="49"/>
    </row>
    <row r="2" ht="32.4" customHeight="1" spans="1:21">
      <c r="A2" s="40" t="s">
        <v>11</v>
      </c>
      <c r="B2" s="40"/>
      <c r="C2" s="40"/>
      <c r="D2" s="40"/>
      <c r="E2" s="40"/>
      <c r="F2" s="40"/>
      <c r="G2" s="40"/>
      <c r="H2" s="40"/>
      <c r="I2" s="40"/>
      <c r="J2" s="40"/>
      <c r="K2" s="40"/>
      <c r="L2" s="40"/>
      <c r="M2" s="40"/>
      <c r="N2" s="40"/>
      <c r="O2" s="40"/>
      <c r="P2" s="40"/>
      <c r="Q2" s="40"/>
      <c r="R2" s="40"/>
      <c r="S2" s="40"/>
      <c r="T2" s="40"/>
      <c r="U2" s="40"/>
    </row>
    <row r="3" ht="21.1" customHeight="1" spans="1:21">
      <c r="A3" s="41" t="s">
        <v>30</v>
      </c>
      <c r="B3" s="41"/>
      <c r="C3" s="41"/>
      <c r="D3" s="41"/>
      <c r="E3" s="41"/>
      <c r="F3" s="41"/>
      <c r="G3" s="41"/>
      <c r="H3" s="41"/>
      <c r="I3" s="41"/>
      <c r="J3" s="41"/>
      <c r="K3" s="41"/>
      <c r="L3" s="41"/>
      <c r="M3" s="41"/>
      <c r="N3" s="41"/>
      <c r="O3" s="41"/>
      <c r="P3" s="41"/>
      <c r="Q3" s="41"/>
      <c r="R3" s="41"/>
      <c r="S3" s="41"/>
      <c r="T3" s="50" t="s">
        <v>31</v>
      </c>
      <c r="U3" s="50"/>
    </row>
    <row r="4" ht="19.55" customHeight="1" spans="1:21">
      <c r="A4" s="44" t="s">
        <v>158</v>
      </c>
      <c r="B4" s="44"/>
      <c r="C4" s="44"/>
      <c r="D4" s="44" t="s">
        <v>237</v>
      </c>
      <c r="E4" s="44" t="s">
        <v>238</v>
      </c>
      <c r="F4" s="44" t="s">
        <v>256</v>
      </c>
      <c r="G4" s="44" t="s">
        <v>161</v>
      </c>
      <c r="H4" s="44"/>
      <c r="I4" s="44"/>
      <c r="J4" s="44"/>
      <c r="K4" s="44" t="s">
        <v>162</v>
      </c>
      <c r="L4" s="44"/>
      <c r="M4" s="44"/>
      <c r="N4" s="44"/>
      <c r="O4" s="44"/>
      <c r="P4" s="44"/>
      <c r="Q4" s="44"/>
      <c r="R4" s="44"/>
      <c r="S4" s="44"/>
      <c r="T4" s="44"/>
      <c r="U4" s="44"/>
    </row>
    <row r="5" ht="33.15" customHeight="1" spans="1:21">
      <c r="A5" s="44" t="s">
        <v>166</v>
      </c>
      <c r="B5" s="44" t="s">
        <v>167</v>
      </c>
      <c r="C5" s="44" t="s">
        <v>168</v>
      </c>
      <c r="D5" s="44"/>
      <c r="E5" s="44"/>
      <c r="F5" s="44"/>
      <c r="G5" s="44" t="s">
        <v>135</v>
      </c>
      <c r="H5" s="44" t="s">
        <v>257</v>
      </c>
      <c r="I5" s="44" t="s">
        <v>258</v>
      </c>
      <c r="J5" s="44" t="s">
        <v>248</v>
      </c>
      <c r="K5" s="44" t="s">
        <v>135</v>
      </c>
      <c r="L5" s="44" t="s">
        <v>259</v>
      </c>
      <c r="M5" s="44" t="s">
        <v>260</v>
      </c>
      <c r="N5" s="44" t="s">
        <v>261</v>
      </c>
      <c r="O5" s="44" t="s">
        <v>250</v>
      </c>
      <c r="P5" s="44" t="s">
        <v>262</v>
      </c>
      <c r="Q5" s="44" t="s">
        <v>263</v>
      </c>
      <c r="R5" s="44" t="s">
        <v>264</v>
      </c>
      <c r="S5" s="44" t="s">
        <v>246</v>
      </c>
      <c r="T5" s="44" t="s">
        <v>249</v>
      </c>
      <c r="U5" s="44" t="s">
        <v>253</v>
      </c>
    </row>
    <row r="6" ht="19.9" customHeight="1" spans="1:21">
      <c r="A6" s="43"/>
      <c r="B6" s="43"/>
      <c r="C6" s="43"/>
      <c r="D6" s="43"/>
      <c r="E6" s="43" t="s">
        <v>135</v>
      </c>
      <c r="F6" s="45">
        <f>G6+K6</f>
        <v>162813.866806</v>
      </c>
      <c r="G6" s="45">
        <f>SUM(H6:J6)</f>
        <v>3313.296806</v>
      </c>
      <c r="H6" s="45">
        <f>H8</f>
        <v>3140.55</v>
      </c>
      <c r="I6" s="45">
        <v>172.746806</v>
      </c>
      <c r="J6" s="45">
        <v>0</v>
      </c>
      <c r="K6" s="45">
        <v>159500.57</v>
      </c>
      <c r="L6" s="45"/>
      <c r="M6" s="45">
        <v>3701.58</v>
      </c>
      <c r="N6" s="45"/>
      <c r="O6" s="45"/>
      <c r="P6" s="45">
        <v>30066.14</v>
      </c>
      <c r="Q6" s="45">
        <v>172.15</v>
      </c>
      <c r="R6" s="45">
        <v>125175</v>
      </c>
      <c r="S6" s="45">
        <v>385.7</v>
      </c>
      <c r="T6" s="45"/>
      <c r="U6" s="45"/>
    </row>
    <row r="7" ht="19.9" customHeight="1" spans="1:21">
      <c r="A7" s="43"/>
      <c r="B7" s="43"/>
      <c r="C7" s="43"/>
      <c r="D7" s="46" t="s">
        <v>153</v>
      </c>
      <c r="E7" s="46" t="s">
        <v>154</v>
      </c>
      <c r="F7" s="45">
        <f>G7+K7</f>
        <v>162813.866806</v>
      </c>
      <c r="G7" s="45">
        <f>SUM(H7:J7)</f>
        <v>3313.296806</v>
      </c>
      <c r="H7" s="45">
        <f>H8</f>
        <v>3140.55</v>
      </c>
      <c r="I7" s="45">
        <v>172.746806</v>
      </c>
      <c r="J7" s="45">
        <v>0</v>
      </c>
      <c r="K7" s="45">
        <v>159500.57</v>
      </c>
      <c r="L7" s="45">
        <v>0</v>
      </c>
      <c r="M7" s="45">
        <v>3701.58</v>
      </c>
      <c r="N7" s="45"/>
      <c r="O7" s="45"/>
      <c r="P7" s="45">
        <v>30066.14</v>
      </c>
      <c r="Q7" s="45">
        <v>172.15</v>
      </c>
      <c r="R7" s="45">
        <v>125175</v>
      </c>
      <c r="S7" s="45">
        <v>385.7</v>
      </c>
      <c r="T7" s="45"/>
      <c r="U7" s="45"/>
    </row>
    <row r="8" ht="19.9" customHeight="1" spans="1:21">
      <c r="A8" s="54"/>
      <c r="B8" s="54"/>
      <c r="C8" s="54"/>
      <c r="D8" s="52" t="s">
        <v>155</v>
      </c>
      <c r="E8" s="52" t="s">
        <v>156</v>
      </c>
      <c r="F8" s="45">
        <f>G8+K8</f>
        <v>162813.866806</v>
      </c>
      <c r="G8" s="45">
        <f>SUM(H8:J8)</f>
        <v>3313.296806</v>
      </c>
      <c r="H8" s="45">
        <f>SUM(H9:H16)</f>
        <v>3140.55</v>
      </c>
      <c r="I8" s="45">
        <v>172.746806</v>
      </c>
      <c r="J8" s="45">
        <v>0</v>
      </c>
      <c r="K8" s="45">
        <v>159500.57</v>
      </c>
      <c r="L8" s="45">
        <v>0</v>
      </c>
      <c r="M8" s="45">
        <v>3701.58</v>
      </c>
      <c r="N8" s="45"/>
      <c r="O8" s="45"/>
      <c r="P8" s="45">
        <v>30066.14</v>
      </c>
      <c r="Q8" s="45">
        <v>172.15</v>
      </c>
      <c r="R8" s="45">
        <v>125175</v>
      </c>
      <c r="S8" s="45">
        <v>385.7</v>
      </c>
      <c r="T8" s="45"/>
      <c r="U8" s="45"/>
    </row>
    <row r="9" ht="19.9" customHeight="1" spans="1:21">
      <c r="A9" s="55" t="s">
        <v>169</v>
      </c>
      <c r="B9" s="55" t="s">
        <v>170</v>
      </c>
      <c r="C9" s="55" t="s">
        <v>171</v>
      </c>
      <c r="D9" s="47" t="s">
        <v>254</v>
      </c>
      <c r="E9" s="56" t="s">
        <v>173</v>
      </c>
      <c r="F9" s="53">
        <f>G9+K9</f>
        <v>128480.736806</v>
      </c>
      <c r="G9" s="48">
        <f>SUM(H9:J9)</f>
        <v>2093.686806</v>
      </c>
      <c r="H9" s="48">
        <f>'7一般公共预算支出表'!H12</f>
        <v>1920.94</v>
      </c>
      <c r="I9" s="48">
        <v>172.746806</v>
      </c>
      <c r="J9" s="48"/>
      <c r="K9" s="48">
        <v>126387.05</v>
      </c>
      <c r="L9" s="48"/>
      <c r="M9" s="48">
        <v>1051.42</v>
      </c>
      <c r="N9" s="48"/>
      <c r="O9" s="48"/>
      <c r="P9" s="48">
        <v>54.88</v>
      </c>
      <c r="Q9" s="48">
        <v>5.75</v>
      </c>
      <c r="R9" s="48">
        <v>125175</v>
      </c>
      <c r="S9" s="48">
        <v>100</v>
      </c>
      <c r="T9" s="48"/>
      <c r="U9" s="48"/>
    </row>
    <row r="10" ht="19.9" customHeight="1" spans="1:21">
      <c r="A10" s="55" t="s">
        <v>197</v>
      </c>
      <c r="B10" s="55" t="s">
        <v>192</v>
      </c>
      <c r="C10" s="55" t="s">
        <v>192</v>
      </c>
      <c r="D10" s="47" t="s">
        <v>254</v>
      </c>
      <c r="E10" s="56" t="s">
        <v>199</v>
      </c>
      <c r="F10" s="53">
        <f t="shared" ref="F10:F16" si="0">G10+K10</f>
        <v>253.34</v>
      </c>
      <c r="G10" s="48">
        <f t="shared" ref="G10:G16" si="1">SUM(H10:J10)</f>
        <v>253.34</v>
      </c>
      <c r="H10" s="48">
        <f>'7一般公共预算支出表'!G28</f>
        <v>253.34</v>
      </c>
      <c r="I10" s="48"/>
      <c r="J10" s="48"/>
      <c r="K10" s="48"/>
      <c r="L10" s="48"/>
      <c r="M10" s="48"/>
      <c r="N10" s="48"/>
      <c r="O10" s="48"/>
      <c r="P10" s="48"/>
      <c r="Q10" s="48"/>
      <c r="R10" s="48"/>
      <c r="S10" s="48"/>
      <c r="T10" s="48"/>
      <c r="U10" s="48"/>
    </row>
    <row r="11" ht="19.9" customHeight="1" spans="1:21">
      <c r="A11" s="55" t="s">
        <v>197</v>
      </c>
      <c r="B11" s="55" t="s">
        <v>192</v>
      </c>
      <c r="C11" s="55" t="s">
        <v>174</v>
      </c>
      <c r="D11" s="47" t="s">
        <v>254</v>
      </c>
      <c r="E11" s="56" t="s">
        <v>201</v>
      </c>
      <c r="F11" s="53">
        <f t="shared" si="0"/>
        <v>155.5</v>
      </c>
      <c r="G11" s="48">
        <f t="shared" si="1"/>
        <v>155.5</v>
      </c>
      <c r="H11" s="48">
        <f>'7一般公共预算支出表'!G29</f>
        <v>155.5</v>
      </c>
      <c r="I11" s="48"/>
      <c r="J11" s="48"/>
      <c r="K11" s="48"/>
      <c r="L11" s="48"/>
      <c r="M11" s="48"/>
      <c r="N11" s="48"/>
      <c r="O11" s="48"/>
      <c r="P11" s="48"/>
      <c r="Q11" s="48"/>
      <c r="R11" s="48"/>
      <c r="S11" s="48"/>
      <c r="T11" s="48"/>
      <c r="U11" s="48"/>
    </row>
    <row r="12" ht="19.9" customHeight="1" spans="1:21">
      <c r="A12" s="55" t="s">
        <v>197</v>
      </c>
      <c r="B12" s="55" t="s">
        <v>202</v>
      </c>
      <c r="C12" s="55" t="s">
        <v>171</v>
      </c>
      <c r="D12" s="47" t="s">
        <v>254</v>
      </c>
      <c r="E12" s="56" t="s">
        <v>204</v>
      </c>
      <c r="F12" s="53">
        <f t="shared" si="0"/>
        <v>2.99</v>
      </c>
      <c r="G12" s="48">
        <f t="shared" si="1"/>
        <v>2.99</v>
      </c>
      <c r="H12" s="48">
        <f>'7一般公共预算支出表'!G31</f>
        <v>2.99</v>
      </c>
      <c r="I12" s="48"/>
      <c r="J12" s="48"/>
      <c r="K12" s="48"/>
      <c r="L12" s="48"/>
      <c r="M12" s="48"/>
      <c r="N12" s="48"/>
      <c r="O12" s="48"/>
      <c r="P12" s="48"/>
      <c r="Q12" s="48"/>
      <c r="R12" s="48"/>
      <c r="S12" s="48"/>
      <c r="T12" s="48"/>
      <c r="U12" s="48"/>
    </row>
    <row r="13" ht="19.9" customHeight="1" spans="1:21">
      <c r="A13" s="55" t="s">
        <v>197</v>
      </c>
      <c r="B13" s="55" t="s">
        <v>202</v>
      </c>
      <c r="C13" s="55" t="s">
        <v>205</v>
      </c>
      <c r="D13" s="47" t="s">
        <v>254</v>
      </c>
      <c r="E13" s="56" t="s">
        <v>207</v>
      </c>
      <c r="F13" s="53">
        <f t="shared" si="0"/>
        <v>144.08</v>
      </c>
      <c r="G13" s="48">
        <f t="shared" si="1"/>
        <v>144.08</v>
      </c>
      <c r="H13" s="48">
        <f>'7一般公共预算支出表'!F32</f>
        <v>144.08</v>
      </c>
      <c r="I13" s="48"/>
      <c r="J13" s="48"/>
      <c r="K13" s="48"/>
      <c r="L13" s="48"/>
      <c r="M13" s="48"/>
      <c r="N13" s="48"/>
      <c r="O13" s="48"/>
      <c r="P13" s="48"/>
      <c r="Q13" s="48"/>
      <c r="R13" s="48"/>
      <c r="S13" s="48"/>
      <c r="T13" s="48"/>
      <c r="U13" s="48"/>
    </row>
    <row r="14" ht="19.9" customHeight="1" spans="1:21">
      <c r="A14" s="55" t="s">
        <v>208</v>
      </c>
      <c r="B14" s="55" t="s">
        <v>184</v>
      </c>
      <c r="C14" s="55" t="s">
        <v>170</v>
      </c>
      <c r="D14" s="47" t="s">
        <v>254</v>
      </c>
      <c r="E14" s="56" t="s">
        <v>210</v>
      </c>
      <c r="F14" s="53">
        <f t="shared" si="0"/>
        <v>181.77</v>
      </c>
      <c r="G14" s="48">
        <f t="shared" si="1"/>
        <v>181.77</v>
      </c>
      <c r="H14" s="48">
        <f>'7一般公共预算支出表'!F35</f>
        <v>181.77</v>
      </c>
      <c r="I14" s="48"/>
      <c r="J14" s="48"/>
      <c r="K14" s="48"/>
      <c r="L14" s="48"/>
      <c r="M14" s="48"/>
      <c r="N14" s="48"/>
      <c r="O14" s="48"/>
      <c r="P14" s="48"/>
      <c r="Q14" s="48"/>
      <c r="R14" s="48"/>
      <c r="S14" s="48"/>
      <c r="T14" s="48"/>
      <c r="U14" s="48"/>
    </row>
    <row r="15" ht="19.9" customHeight="1" spans="1:21">
      <c r="A15" s="55" t="s">
        <v>208</v>
      </c>
      <c r="B15" s="55" t="s">
        <v>211</v>
      </c>
      <c r="C15" s="55" t="s">
        <v>171</v>
      </c>
      <c r="D15" s="47" t="s">
        <v>254</v>
      </c>
      <c r="E15" s="56" t="s">
        <v>213</v>
      </c>
      <c r="F15" s="53">
        <f t="shared" si="0"/>
        <v>200.54</v>
      </c>
      <c r="G15" s="48">
        <f t="shared" si="1"/>
        <v>200.54</v>
      </c>
      <c r="H15" s="48">
        <f>'7一般公共预算支出表'!F37</f>
        <v>200.54</v>
      </c>
      <c r="I15" s="48"/>
      <c r="J15" s="48"/>
      <c r="K15" s="48"/>
      <c r="L15" s="48"/>
      <c r="M15" s="48"/>
      <c r="N15" s="48"/>
      <c r="O15" s="48"/>
      <c r="P15" s="48"/>
      <c r="Q15" s="48"/>
      <c r="R15" s="48"/>
      <c r="S15" s="48"/>
      <c r="T15" s="48"/>
      <c r="U15" s="48"/>
    </row>
    <row r="16" ht="19.9" customHeight="1" spans="1:21">
      <c r="A16" s="55" t="s">
        <v>233</v>
      </c>
      <c r="B16" s="55" t="s">
        <v>205</v>
      </c>
      <c r="C16" s="55" t="s">
        <v>171</v>
      </c>
      <c r="D16" s="47" t="s">
        <v>254</v>
      </c>
      <c r="E16" s="56" t="s">
        <v>235</v>
      </c>
      <c r="F16" s="53">
        <f t="shared" si="0"/>
        <v>281.39</v>
      </c>
      <c r="G16" s="48">
        <f t="shared" si="1"/>
        <v>281.39</v>
      </c>
      <c r="H16" s="48">
        <f>'7一般公共预算支出表'!F40</f>
        <v>281.39</v>
      </c>
      <c r="I16" s="48"/>
      <c r="J16" s="48"/>
      <c r="K16" s="48"/>
      <c r="L16" s="48"/>
      <c r="M16" s="48"/>
      <c r="N16" s="48"/>
      <c r="O16" s="48"/>
      <c r="P16" s="48"/>
      <c r="Q16" s="48"/>
      <c r="R16" s="48"/>
      <c r="S16" s="48"/>
      <c r="T16" s="48"/>
      <c r="U16" s="48"/>
    </row>
    <row r="17" ht="19.9" customHeight="1" spans="1:21">
      <c r="A17" s="55" t="s">
        <v>169</v>
      </c>
      <c r="B17" s="55" t="s">
        <v>174</v>
      </c>
      <c r="C17" s="55" t="s">
        <v>181</v>
      </c>
      <c r="D17" s="47" t="s">
        <v>254</v>
      </c>
      <c r="E17" s="56" t="s">
        <v>183</v>
      </c>
      <c r="F17" s="53">
        <v>20</v>
      </c>
      <c r="G17" s="48"/>
      <c r="H17" s="48"/>
      <c r="I17" s="48"/>
      <c r="J17" s="48"/>
      <c r="K17" s="48">
        <v>20</v>
      </c>
      <c r="L17" s="48"/>
      <c r="M17" s="48">
        <v>20</v>
      </c>
      <c r="N17" s="48"/>
      <c r="O17" s="48"/>
      <c r="P17" s="48"/>
      <c r="Q17" s="48"/>
      <c r="R17" s="48"/>
      <c r="S17" s="48"/>
      <c r="T17" s="48"/>
      <c r="U17" s="48"/>
    </row>
    <row r="18" ht="19.9" customHeight="1" spans="1:21">
      <c r="A18" s="55" t="s">
        <v>169</v>
      </c>
      <c r="B18" s="55" t="s">
        <v>190</v>
      </c>
      <c r="C18" s="55" t="s">
        <v>171</v>
      </c>
      <c r="D18" s="47" t="s">
        <v>254</v>
      </c>
      <c r="E18" s="56" t="s">
        <v>173</v>
      </c>
      <c r="F18" s="53">
        <v>55</v>
      </c>
      <c r="G18" s="48"/>
      <c r="H18" s="48"/>
      <c r="I18" s="48"/>
      <c r="J18" s="48"/>
      <c r="K18" s="48">
        <v>55</v>
      </c>
      <c r="L18" s="48"/>
      <c r="M18" s="48">
        <v>54.24</v>
      </c>
      <c r="N18" s="48"/>
      <c r="O18" s="48"/>
      <c r="P18" s="48">
        <v>0.76</v>
      </c>
      <c r="Q18" s="48"/>
      <c r="R18" s="48"/>
      <c r="S18" s="48"/>
      <c r="T18" s="48"/>
      <c r="U18" s="48"/>
    </row>
    <row r="19" ht="19.9" customHeight="1" spans="1:21">
      <c r="A19" s="55" t="s">
        <v>222</v>
      </c>
      <c r="B19" s="55" t="s">
        <v>171</v>
      </c>
      <c r="C19" s="55" t="s">
        <v>226</v>
      </c>
      <c r="D19" s="47" t="s">
        <v>254</v>
      </c>
      <c r="E19" s="56" t="s">
        <v>228</v>
      </c>
      <c r="F19" s="53">
        <v>188.54</v>
      </c>
      <c r="G19" s="48"/>
      <c r="H19" s="48"/>
      <c r="I19" s="48"/>
      <c r="J19" s="48"/>
      <c r="K19" s="48">
        <v>188.54</v>
      </c>
      <c r="L19" s="48"/>
      <c r="M19" s="48">
        <v>188.54</v>
      </c>
      <c r="N19" s="48"/>
      <c r="O19" s="48"/>
      <c r="P19" s="48"/>
      <c r="Q19" s="48"/>
      <c r="R19" s="48"/>
      <c r="S19" s="48"/>
      <c r="T19" s="48"/>
      <c r="U19" s="48"/>
    </row>
    <row r="20" ht="19.9" customHeight="1" spans="1:21">
      <c r="A20" s="55" t="s">
        <v>222</v>
      </c>
      <c r="B20" s="55" t="s">
        <v>171</v>
      </c>
      <c r="C20" s="55" t="s">
        <v>211</v>
      </c>
      <c r="D20" s="47" t="s">
        <v>254</v>
      </c>
      <c r="E20" s="56" t="s">
        <v>230</v>
      </c>
      <c r="F20" s="53">
        <v>152</v>
      </c>
      <c r="G20" s="48"/>
      <c r="H20" s="48"/>
      <c r="I20" s="48"/>
      <c r="J20" s="48"/>
      <c r="K20" s="48">
        <v>152</v>
      </c>
      <c r="L20" s="48"/>
      <c r="M20" s="48">
        <v>152</v>
      </c>
      <c r="N20" s="48"/>
      <c r="O20" s="48"/>
      <c r="P20" s="48"/>
      <c r="Q20" s="48"/>
      <c r="R20" s="48"/>
      <c r="S20" s="48"/>
      <c r="T20" s="48"/>
      <c r="U20" s="48"/>
    </row>
    <row r="21" ht="19.9" customHeight="1" spans="1:21">
      <c r="A21" s="55" t="s">
        <v>222</v>
      </c>
      <c r="B21" s="55" t="s">
        <v>171</v>
      </c>
      <c r="C21" s="55" t="s">
        <v>223</v>
      </c>
      <c r="D21" s="47" t="s">
        <v>254</v>
      </c>
      <c r="E21" s="56" t="s">
        <v>225</v>
      </c>
      <c r="F21" s="53">
        <v>460.7</v>
      </c>
      <c r="G21" s="48"/>
      <c r="H21" s="48"/>
      <c r="I21" s="48"/>
      <c r="J21" s="48"/>
      <c r="K21" s="48">
        <v>460.7</v>
      </c>
      <c r="L21" s="48"/>
      <c r="M21" s="48">
        <v>460.7</v>
      </c>
      <c r="N21" s="48"/>
      <c r="O21" s="48"/>
      <c r="P21" s="48"/>
      <c r="Q21" s="48"/>
      <c r="R21" s="48"/>
      <c r="S21" s="48"/>
      <c r="T21" s="48"/>
      <c r="U21" s="48"/>
    </row>
    <row r="22" ht="19.9" customHeight="1" spans="1:21">
      <c r="A22" s="55" t="s">
        <v>169</v>
      </c>
      <c r="B22" s="55" t="s">
        <v>174</v>
      </c>
      <c r="C22" s="55" t="s">
        <v>175</v>
      </c>
      <c r="D22" s="47" t="s">
        <v>254</v>
      </c>
      <c r="E22" s="56" t="s">
        <v>177</v>
      </c>
      <c r="F22" s="53">
        <v>161.5</v>
      </c>
      <c r="G22" s="48"/>
      <c r="H22" s="48"/>
      <c r="I22" s="48"/>
      <c r="J22" s="48"/>
      <c r="K22" s="48">
        <v>161.5</v>
      </c>
      <c r="L22" s="48"/>
      <c r="M22" s="48"/>
      <c r="N22" s="48"/>
      <c r="O22" s="48"/>
      <c r="P22" s="48"/>
      <c r="Q22" s="48">
        <v>161.5</v>
      </c>
      <c r="R22" s="48"/>
      <c r="S22" s="48"/>
      <c r="T22" s="48"/>
      <c r="U22" s="48"/>
    </row>
    <row r="23" ht="19.9" customHeight="1" spans="1:21">
      <c r="A23" s="55" t="s">
        <v>169</v>
      </c>
      <c r="B23" s="55" t="s">
        <v>174</v>
      </c>
      <c r="C23" s="55" t="s">
        <v>178</v>
      </c>
      <c r="D23" s="47" t="s">
        <v>254</v>
      </c>
      <c r="E23" s="56" t="s">
        <v>180</v>
      </c>
      <c r="F23" s="53">
        <v>1060</v>
      </c>
      <c r="G23" s="48"/>
      <c r="H23" s="48"/>
      <c r="I23" s="48"/>
      <c r="J23" s="48"/>
      <c r="K23" s="48">
        <v>1060</v>
      </c>
      <c r="L23" s="48"/>
      <c r="M23" s="48">
        <v>1060</v>
      </c>
      <c r="N23" s="48"/>
      <c r="O23" s="48"/>
      <c r="P23" s="48"/>
      <c r="Q23" s="48"/>
      <c r="R23" s="48"/>
      <c r="S23" s="48"/>
      <c r="T23" s="48"/>
      <c r="U23" s="48"/>
    </row>
    <row r="24" ht="19.9" customHeight="1" spans="1:21">
      <c r="A24" s="55" t="s">
        <v>222</v>
      </c>
      <c r="B24" s="55" t="s">
        <v>171</v>
      </c>
      <c r="C24" s="55" t="s">
        <v>181</v>
      </c>
      <c r="D24" s="47" t="s">
        <v>254</v>
      </c>
      <c r="E24" s="56" t="s">
        <v>232</v>
      </c>
      <c r="F24" s="53">
        <v>140</v>
      </c>
      <c r="G24" s="48"/>
      <c r="H24" s="48"/>
      <c r="I24" s="48"/>
      <c r="J24" s="48"/>
      <c r="K24" s="48">
        <v>140</v>
      </c>
      <c r="L24" s="48"/>
      <c r="M24" s="48">
        <v>140</v>
      </c>
      <c r="N24" s="48"/>
      <c r="O24" s="48"/>
      <c r="P24" s="48"/>
      <c r="Q24" s="48"/>
      <c r="R24" s="48"/>
      <c r="S24" s="48"/>
      <c r="T24" s="48"/>
      <c r="U24" s="48"/>
    </row>
    <row r="25" ht="19.9" customHeight="1" spans="1:21">
      <c r="A25" s="55" t="s">
        <v>169</v>
      </c>
      <c r="B25" s="55" t="s">
        <v>190</v>
      </c>
      <c r="C25" s="55" t="s">
        <v>181</v>
      </c>
      <c r="D25" s="47" t="s">
        <v>254</v>
      </c>
      <c r="E25" s="56" t="s">
        <v>196</v>
      </c>
      <c r="F25" s="53">
        <v>25</v>
      </c>
      <c r="G25" s="48"/>
      <c r="H25" s="48"/>
      <c r="I25" s="48"/>
      <c r="J25" s="48"/>
      <c r="K25" s="48">
        <v>25</v>
      </c>
      <c r="L25" s="48"/>
      <c r="M25" s="48">
        <v>20.1</v>
      </c>
      <c r="N25" s="48"/>
      <c r="O25" s="48"/>
      <c r="P25" s="48"/>
      <c r="Q25" s="48">
        <v>4.9</v>
      </c>
      <c r="R25" s="48"/>
      <c r="S25" s="48"/>
      <c r="T25" s="48"/>
      <c r="U25" s="48"/>
    </row>
    <row r="26" ht="19.9" customHeight="1" spans="1:21">
      <c r="A26" s="55" t="s">
        <v>169</v>
      </c>
      <c r="B26" s="55" t="s">
        <v>190</v>
      </c>
      <c r="C26" s="55" t="s">
        <v>192</v>
      </c>
      <c r="D26" s="47" t="s">
        <v>254</v>
      </c>
      <c r="E26" s="56" t="s">
        <v>194</v>
      </c>
      <c r="F26" s="53">
        <v>71</v>
      </c>
      <c r="G26" s="48"/>
      <c r="H26" s="48"/>
      <c r="I26" s="48"/>
      <c r="J26" s="48"/>
      <c r="K26" s="48">
        <v>71</v>
      </c>
      <c r="L26" s="48"/>
      <c r="M26" s="48">
        <v>69</v>
      </c>
      <c r="N26" s="48"/>
      <c r="O26" s="48"/>
      <c r="P26" s="48">
        <v>2</v>
      </c>
      <c r="Q26" s="48"/>
      <c r="R26" s="48"/>
      <c r="S26" s="48"/>
      <c r="T26" s="48"/>
      <c r="U26" s="48"/>
    </row>
    <row r="27" ht="19.9" customHeight="1" spans="1:21">
      <c r="A27" s="55" t="s">
        <v>214</v>
      </c>
      <c r="B27" s="55" t="s">
        <v>171</v>
      </c>
      <c r="C27" s="55" t="s">
        <v>174</v>
      </c>
      <c r="D27" s="47" t="s">
        <v>254</v>
      </c>
      <c r="E27" s="56" t="s">
        <v>216</v>
      </c>
      <c r="F27" s="53">
        <v>438.08</v>
      </c>
      <c r="G27" s="48"/>
      <c r="H27" s="48"/>
      <c r="I27" s="48"/>
      <c r="J27" s="48"/>
      <c r="K27" s="48">
        <v>438.08</v>
      </c>
      <c r="L27" s="48"/>
      <c r="M27" s="48">
        <v>438.08</v>
      </c>
      <c r="N27" s="48"/>
      <c r="O27" s="48"/>
      <c r="P27" s="48"/>
      <c r="Q27" s="48"/>
      <c r="R27" s="48"/>
      <c r="S27" s="48"/>
      <c r="T27" s="48"/>
      <c r="U27" s="48"/>
    </row>
    <row r="28" ht="19.9" customHeight="1" spans="1:21">
      <c r="A28" s="55" t="s">
        <v>214</v>
      </c>
      <c r="B28" s="55" t="s">
        <v>170</v>
      </c>
      <c r="C28" s="55" t="s">
        <v>181</v>
      </c>
      <c r="D28" s="47" t="s">
        <v>254</v>
      </c>
      <c r="E28" s="56" t="s">
        <v>218</v>
      </c>
      <c r="F28" s="53">
        <v>30000</v>
      </c>
      <c r="G28" s="48"/>
      <c r="H28" s="48"/>
      <c r="I28" s="48"/>
      <c r="J28" s="48"/>
      <c r="K28" s="48">
        <v>30000</v>
      </c>
      <c r="L28" s="48"/>
      <c r="M28" s="48"/>
      <c r="N28" s="48"/>
      <c r="O28" s="48"/>
      <c r="P28" s="48">
        <v>30000</v>
      </c>
      <c r="Q28" s="48"/>
      <c r="R28" s="48"/>
      <c r="S28" s="48"/>
      <c r="T28" s="48"/>
      <c r="U28" s="48"/>
    </row>
    <row r="29" ht="19.9" customHeight="1" spans="1:21">
      <c r="A29" s="55" t="s">
        <v>169</v>
      </c>
      <c r="B29" s="55" t="s">
        <v>184</v>
      </c>
      <c r="C29" s="55" t="s">
        <v>171</v>
      </c>
      <c r="D29" s="47" t="s">
        <v>254</v>
      </c>
      <c r="E29" s="56" t="s">
        <v>173</v>
      </c>
      <c r="F29" s="53">
        <v>16</v>
      </c>
      <c r="G29" s="48"/>
      <c r="H29" s="48"/>
      <c r="I29" s="48"/>
      <c r="J29" s="48"/>
      <c r="K29" s="48">
        <v>16</v>
      </c>
      <c r="L29" s="48"/>
      <c r="M29" s="48">
        <v>7.5</v>
      </c>
      <c r="N29" s="48"/>
      <c r="O29" s="48"/>
      <c r="P29" s="48">
        <v>8.5</v>
      </c>
      <c r="Q29" s="48"/>
      <c r="R29" s="48"/>
      <c r="S29" s="48"/>
      <c r="T29" s="48"/>
      <c r="U29" s="48"/>
    </row>
    <row r="30" ht="19.9" customHeight="1" spans="1:21">
      <c r="A30" s="55" t="s">
        <v>219</v>
      </c>
      <c r="B30" s="55" t="s">
        <v>170</v>
      </c>
      <c r="C30" s="55" t="s">
        <v>181</v>
      </c>
      <c r="D30" s="47" t="s">
        <v>254</v>
      </c>
      <c r="E30" s="56" t="s">
        <v>221</v>
      </c>
      <c r="F30" s="53">
        <v>285.7</v>
      </c>
      <c r="G30" s="48"/>
      <c r="H30" s="48"/>
      <c r="I30" s="48"/>
      <c r="J30" s="48"/>
      <c r="K30" s="48">
        <v>285.7</v>
      </c>
      <c r="L30" s="48"/>
      <c r="M30" s="48"/>
      <c r="N30" s="48"/>
      <c r="O30" s="48"/>
      <c r="P30" s="48"/>
      <c r="Q30" s="48"/>
      <c r="R30" s="48"/>
      <c r="S30" s="48">
        <v>285.7</v>
      </c>
      <c r="T30" s="48"/>
      <c r="U30" s="48"/>
    </row>
    <row r="31" ht="19.9" customHeight="1" spans="1:21">
      <c r="A31" s="55" t="s">
        <v>169</v>
      </c>
      <c r="B31" s="55" t="s">
        <v>184</v>
      </c>
      <c r="C31" s="55" t="s">
        <v>181</v>
      </c>
      <c r="D31" s="47" t="s">
        <v>254</v>
      </c>
      <c r="E31" s="56" t="s">
        <v>187</v>
      </c>
      <c r="F31" s="53">
        <v>25</v>
      </c>
      <c r="G31" s="48"/>
      <c r="H31" s="48"/>
      <c r="I31" s="48"/>
      <c r="J31" s="48"/>
      <c r="K31" s="48">
        <v>25</v>
      </c>
      <c r="L31" s="48"/>
      <c r="M31" s="48">
        <v>25</v>
      </c>
      <c r="N31" s="48"/>
      <c r="O31" s="48"/>
      <c r="P31" s="48"/>
      <c r="Q31" s="48"/>
      <c r="R31" s="48"/>
      <c r="S31" s="48"/>
      <c r="T31" s="48"/>
      <c r="U31" s="48"/>
    </row>
    <row r="32" ht="19.9" customHeight="1" spans="1:21">
      <c r="A32" s="55" t="s">
        <v>169</v>
      </c>
      <c r="B32" s="55" t="s">
        <v>188</v>
      </c>
      <c r="C32" s="55" t="s">
        <v>171</v>
      </c>
      <c r="D32" s="47" t="s">
        <v>254</v>
      </c>
      <c r="E32" s="56" t="s">
        <v>173</v>
      </c>
      <c r="F32" s="53">
        <v>15</v>
      </c>
      <c r="G32" s="48"/>
      <c r="H32" s="48"/>
      <c r="I32" s="48"/>
      <c r="J32" s="48"/>
      <c r="K32" s="48">
        <v>15</v>
      </c>
      <c r="L32" s="48"/>
      <c r="M32" s="48">
        <v>15</v>
      </c>
      <c r="N32" s="48"/>
      <c r="O32" s="48"/>
      <c r="P32" s="48"/>
      <c r="Q32" s="48"/>
      <c r="R32" s="48"/>
      <c r="S32" s="48"/>
      <c r="T32" s="48"/>
      <c r="U32" s="48"/>
    </row>
  </sheetData>
  <mergeCells count="10">
    <mergeCell ref="T1:U1"/>
    <mergeCell ref="A2:U2"/>
    <mergeCell ref="A3:S3"/>
    <mergeCell ref="T3:U3"/>
    <mergeCell ref="A4:C4"/>
    <mergeCell ref="G4:J4"/>
    <mergeCell ref="K4:U4"/>
    <mergeCell ref="D4:D5"/>
    <mergeCell ref="E4:E5"/>
    <mergeCell ref="F4:F5"/>
  </mergeCells>
  <printOptions horizontalCentered="1"/>
  <pageMargins left="0.0777777777777778" right="0.0777777777777778" top="0.0777777777777778" bottom="0.0777777777777778"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0"/>
  <sheetViews>
    <sheetView workbookViewId="0">
      <selection activeCell="D7" sqref="D7:D27"/>
    </sheetView>
  </sheetViews>
  <sheetFormatPr defaultColWidth="9" defaultRowHeight="13.5" outlineLevelCol="4"/>
  <cols>
    <col min="1" max="1" width="24.5666666666667" customWidth="1"/>
    <col min="2" max="2" width="16.0083333333333" customWidth="1"/>
    <col min="3" max="4" width="22.25" customWidth="1"/>
    <col min="5" max="5" width="0.133333333333333" customWidth="1"/>
    <col min="6" max="6" width="9.76666666666667" customWidth="1"/>
  </cols>
  <sheetData>
    <row r="1" ht="14.3" customHeight="1" spans="1:4">
      <c r="A1" s="39"/>
      <c r="D1" s="49" t="s">
        <v>265</v>
      </c>
    </row>
    <row r="2" ht="27.85" customHeight="1" spans="1:4">
      <c r="A2" s="40" t="s">
        <v>12</v>
      </c>
      <c r="B2" s="40"/>
      <c r="C2" s="40"/>
      <c r="D2" s="40"/>
    </row>
    <row r="3" ht="16.55" customHeight="1" spans="1:5">
      <c r="A3" s="41" t="s">
        <v>30</v>
      </c>
      <c r="B3" s="41"/>
      <c r="C3" s="41"/>
      <c r="D3" s="50" t="s">
        <v>31</v>
      </c>
      <c r="E3" s="39"/>
    </row>
    <row r="4" ht="17.65" customHeight="1" spans="1:5">
      <c r="A4" s="42" t="s">
        <v>32</v>
      </c>
      <c r="B4" s="42"/>
      <c r="C4" s="42" t="s">
        <v>33</v>
      </c>
      <c r="D4" s="42"/>
      <c r="E4" s="62"/>
    </row>
    <row r="5" ht="17.65" customHeight="1" spans="1:5">
      <c r="A5" s="42" t="s">
        <v>34</v>
      </c>
      <c r="B5" s="42" t="s">
        <v>35</v>
      </c>
      <c r="C5" s="42" t="s">
        <v>34</v>
      </c>
      <c r="D5" s="42" t="s">
        <v>35</v>
      </c>
      <c r="E5" s="62"/>
    </row>
    <row r="6" ht="17.65" customHeight="1" spans="1:5">
      <c r="A6" s="43" t="s">
        <v>266</v>
      </c>
      <c r="B6" s="45">
        <f>D6</f>
        <v>162813.866806</v>
      </c>
      <c r="C6" s="43" t="s">
        <v>267</v>
      </c>
      <c r="D6" s="59">
        <f>SUM(D7:D29)</f>
        <v>162813.866806</v>
      </c>
      <c r="E6" s="63"/>
    </row>
    <row r="7" ht="17.65" customHeight="1" spans="1:5">
      <c r="A7" s="51" t="s">
        <v>268</v>
      </c>
      <c r="B7" s="48">
        <f>D6</f>
        <v>162813.866806</v>
      </c>
      <c r="C7" s="51" t="s">
        <v>40</v>
      </c>
      <c r="D7" s="53">
        <f>'7一般公共预算支出表'!F10</f>
        <v>129929.236806</v>
      </c>
      <c r="E7" s="63"/>
    </row>
    <row r="8" ht="17.65" customHeight="1" spans="1:5">
      <c r="A8" s="51" t="s">
        <v>269</v>
      </c>
      <c r="B8" s="48"/>
      <c r="C8" s="51" t="s">
        <v>44</v>
      </c>
      <c r="D8" s="53"/>
      <c r="E8" s="63"/>
    </row>
    <row r="9" ht="27.1" customHeight="1" spans="1:5">
      <c r="A9" s="51" t="s">
        <v>47</v>
      </c>
      <c r="B9" s="48"/>
      <c r="C9" s="51" t="s">
        <v>48</v>
      </c>
      <c r="D9" s="53"/>
      <c r="E9" s="63"/>
    </row>
    <row r="10" ht="17.65" customHeight="1" spans="1:5">
      <c r="A10" s="51" t="s">
        <v>270</v>
      </c>
      <c r="B10" s="48"/>
      <c r="C10" s="51" t="s">
        <v>52</v>
      </c>
      <c r="D10" s="53"/>
      <c r="E10" s="63"/>
    </row>
    <row r="11" ht="17.65" customHeight="1" spans="1:5">
      <c r="A11" s="51" t="s">
        <v>271</v>
      </c>
      <c r="B11" s="48"/>
      <c r="C11" s="51" t="s">
        <v>56</v>
      </c>
      <c r="D11" s="53"/>
      <c r="E11" s="63"/>
    </row>
    <row r="12" ht="17.65" customHeight="1" spans="1:5">
      <c r="A12" s="51" t="s">
        <v>272</v>
      </c>
      <c r="B12" s="48"/>
      <c r="C12" s="51" t="s">
        <v>60</v>
      </c>
      <c r="D12" s="53"/>
      <c r="E12" s="63"/>
    </row>
    <row r="13" ht="17.65" customHeight="1" spans="1:5">
      <c r="A13" s="43" t="s">
        <v>273</v>
      </c>
      <c r="B13" s="45"/>
      <c r="C13" s="51" t="s">
        <v>64</v>
      </c>
      <c r="D13" s="53"/>
      <c r="E13" s="63"/>
    </row>
    <row r="14" ht="17.65" customHeight="1" spans="1:5">
      <c r="A14" s="51" t="s">
        <v>268</v>
      </c>
      <c r="B14" s="48"/>
      <c r="C14" s="51" t="s">
        <v>68</v>
      </c>
      <c r="D14" s="53">
        <f>'7一般公共预算支出表'!G26</f>
        <v>555.91</v>
      </c>
      <c r="E14" s="63"/>
    </row>
    <row r="15" ht="17.65" customHeight="1" spans="1:5">
      <c r="A15" s="51" t="s">
        <v>270</v>
      </c>
      <c r="B15" s="48"/>
      <c r="C15" s="51" t="s">
        <v>72</v>
      </c>
      <c r="D15" s="53"/>
      <c r="E15" s="63"/>
    </row>
    <row r="16" ht="17.65" customHeight="1" spans="1:5">
      <c r="A16" s="51" t="s">
        <v>271</v>
      </c>
      <c r="B16" s="48"/>
      <c r="C16" s="51" t="s">
        <v>76</v>
      </c>
      <c r="D16" s="53">
        <f>'7一般公共预算支出表'!F33</f>
        <v>382.31</v>
      </c>
      <c r="E16" s="63"/>
    </row>
    <row r="17" ht="17.65" customHeight="1" spans="1:5">
      <c r="A17" s="51" t="s">
        <v>272</v>
      </c>
      <c r="B17" s="48"/>
      <c r="C17" s="51" t="s">
        <v>80</v>
      </c>
      <c r="D17" s="53"/>
      <c r="E17" s="63"/>
    </row>
    <row r="18" ht="17.65" customHeight="1" spans="1:5">
      <c r="A18" s="51"/>
      <c r="B18" s="48"/>
      <c r="C18" s="51" t="s">
        <v>84</v>
      </c>
      <c r="D18" s="53">
        <v>30438.08</v>
      </c>
      <c r="E18" s="63"/>
    </row>
    <row r="19" ht="17.65" customHeight="1" spans="1:5">
      <c r="A19" s="51"/>
      <c r="B19" s="51"/>
      <c r="C19" s="51" t="s">
        <v>88</v>
      </c>
      <c r="D19" s="53"/>
      <c r="E19" s="63"/>
    </row>
    <row r="20" ht="17.65" customHeight="1" spans="1:5">
      <c r="A20" s="51"/>
      <c r="B20" s="51"/>
      <c r="C20" s="51" t="s">
        <v>92</v>
      </c>
      <c r="D20" s="53"/>
      <c r="E20" s="63"/>
    </row>
    <row r="21" ht="17.65" customHeight="1" spans="1:5">
      <c r="A21" s="51"/>
      <c r="B21" s="51"/>
      <c r="C21" s="51" t="s">
        <v>96</v>
      </c>
      <c r="D21" s="53"/>
      <c r="E21" s="63"/>
    </row>
    <row r="22" ht="17.65" customHeight="1" spans="1:5">
      <c r="A22" s="51"/>
      <c r="B22" s="51"/>
      <c r="C22" s="51" t="s">
        <v>99</v>
      </c>
      <c r="D22" s="53"/>
      <c r="E22" s="63"/>
    </row>
    <row r="23" ht="17.65" customHeight="1" spans="1:5">
      <c r="A23" s="51"/>
      <c r="B23" s="51"/>
      <c r="C23" s="51" t="s">
        <v>102</v>
      </c>
      <c r="D23" s="53">
        <v>285.7</v>
      </c>
      <c r="E23" s="63"/>
    </row>
    <row r="24" ht="17.65" customHeight="1" spans="1:5">
      <c r="A24" s="51"/>
      <c r="B24" s="51"/>
      <c r="C24" s="51" t="s">
        <v>104</v>
      </c>
      <c r="D24" s="53"/>
      <c r="E24" s="63"/>
    </row>
    <row r="25" ht="17.65" customHeight="1" spans="1:5">
      <c r="A25" s="51"/>
      <c r="B25" s="51"/>
      <c r="C25" s="51" t="s">
        <v>106</v>
      </c>
      <c r="D25" s="53">
        <v>941.24</v>
      </c>
      <c r="E25" s="63"/>
    </row>
    <row r="26" ht="17.65" customHeight="1" spans="1:5">
      <c r="A26" s="51"/>
      <c r="B26" s="51"/>
      <c r="C26" s="51" t="s">
        <v>108</v>
      </c>
      <c r="D26" s="53">
        <f>'7一般公共预算支出表'!F38</f>
        <v>281.39</v>
      </c>
      <c r="E26" s="63"/>
    </row>
    <row r="27" ht="17.65" customHeight="1" spans="1:5">
      <c r="A27" s="51"/>
      <c r="B27" s="51"/>
      <c r="C27" s="51" t="s">
        <v>110</v>
      </c>
      <c r="D27" s="53"/>
      <c r="E27" s="63"/>
    </row>
    <row r="28" ht="17.65" customHeight="1" spans="1:5">
      <c r="A28" s="51"/>
      <c r="B28" s="51"/>
      <c r="C28" s="51" t="s">
        <v>112</v>
      </c>
      <c r="D28" s="53"/>
      <c r="E28" s="63"/>
    </row>
    <row r="29" ht="17.65" customHeight="1" spans="1:5">
      <c r="A29" s="51"/>
      <c r="B29" s="51"/>
      <c r="C29" s="51" t="s">
        <v>114</v>
      </c>
      <c r="D29" s="53"/>
      <c r="E29" s="63"/>
    </row>
    <row r="30" ht="17.65" customHeight="1" spans="1:5">
      <c r="A30" s="51"/>
      <c r="B30" s="51"/>
      <c r="C30" s="51" t="s">
        <v>116</v>
      </c>
      <c r="D30" s="53"/>
      <c r="E30" s="63"/>
    </row>
    <row r="31" ht="17.65" customHeight="1" spans="1:5">
      <c r="A31" s="51"/>
      <c r="B31" s="51"/>
      <c r="C31" s="51" t="s">
        <v>118</v>
      </c>
      <c r="D31" s="53"/>
      <c r="E31" s="63"/>
    </row>
    <row r="32" ht="17.65" customHeight="1" spans="1:5">
      <c r="A32" s="51"/>
      <c r="B32" s="51"/>
      <c r="C32" s="51" t="s">
        <v>120</v>
      </c>
      <c r="D32" s="53"/>
      <c r="E32" s="63"/>
    </row>
    <row r="33" ht="17.65" customHeight="1" spans="1:5">
      <c r="A33" s="51"/>
      <c r="B33" s="51"/>
      <c r="C33" s="51" t="s">
        <v>122</v>
      </c>
      <c r="D33" s="53"/>
      <c r="E33" s="63"/>
    </row>
    <row r="34" ht="17.65" customHeight="1" spans="1:5">
      <c r="A34" s="51"/>
      <c r="B34" s="51"/>
      <c r="C34" s="51" t="s">
        <v>123</v>
      </c>
      <c r="D34" s="53"/>
      <c r="E34" s="63"/>
    </row>
    <row r="35" ht="17.65" customHeight="1" spans="1:5">
      <c r="A35" s="51"/>
      <c r="B35" s="51"/>
      <c r="C35" s="51" t="s">
        <v>124</v>
      </c>
      <c r="D35" s="53"/>
      <c r="E35" s="63"/>
    </row>
    <row r="36" ht="17.65" customHeight="1" spans="1:5">
      <c r="A36" s="51"/>
      <c r="B36" s="51"/>
      <c r="C36" s="51" t="s">
        <v>125</v>
      </c>
      <c r="D36" s="53"/>
      <c r="E36" s="63"/>
    </row>
    <row r="37" ht="17.65" customHeight="1" spans="1:5">
      <c r="A37" s="51"/>
      <c r="B37" s="51"/>
      <c r="C37" s="51"/>
      <c r="D37" s="51"/>
      <c r="E37" s="63"/>
    </row>
    <row r="38" ht="17.65" customHeight="1" spans="1:5">
      <c r="A38" s="43"/>
      <c r="B38" s="43"/>
      <c r="C38" s="43" t="s">
        <v>274</v>
      </c>
      <c r="D38" s="45"/>
      <c r="E38" s="64"/>
    </row>
    <row r="39" ht="17.65" customHeight="1" spans="1:5">
      <c r="A39" s="43"/>
      <c r="B39" s="43"/>
      <c r="C39" s="43"/>
      <c r="D39" s="43"/>
      <c r="E39" s="64"/>
    </row>
    <row r="40" ht="17.65" customHeight="1" spans="1:5">
      <c r="A40" s="44" t="s">
        <v>275</v>
      </c>
      <c r="B40" s="45">
        <f>D40</f>
        <v>162813.866806</v>
      </c>
      <c r="C40" s="44" t="s">
        <v>276</v>
      </c>
      <c r="D40" s="59">
        <f>D6</f>
        <v>162813.866806</v>
      </c>
      <c r="E40" s="64"/>
    </row>
  </sheetData>
  <mergeCells count="4">
    <mergeCell ref="A2:D2"/>
    <mergeCell ref="A3:C3"/>
    <mergeCell ref="A4:B4"/>
    <mergeCell ref="C4:D4"/>
  </mergeCells>
  <printOptions horizontalCentered="1"/>
  <pageMargins left="0.0777777777777778" right="0.0777777777777778" top="0.0777777777777778" bottom="0.0777777777777778"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4"/>
  <sheetViews>
    <sheetView workbookViewId="0">
      <pane ySplit="6" topLeftCell="A7" activePane="bottomLeft" state="frozen"/>
      <selection/>
      <selection pane="bottomLeft" activeCell="Q16" sqref="Q16"/>
    </sheetView>
  </sheetViews>
  <sheetFormatPr defaultColWidth="9" defaultRowHeight="13.5"/>
  <cols>
    <col min="1" max="1" width="3.66666666666667" customWidth="1"/>
    <col min="2" max="2" width="4.88333333333333" customWidth="1"/>
    <col min="3" max="3" width="4.75" customWidth="1"/>
    <col min="4" max="4" width="14.6583333333333" customWidth="1"/>
    <col min="5" max="5" width="24.8333333333333" customWidth="1"/>
    <col min="6" max="6" width="13.975" customWidth="1"/>
    <col min="7" max="7" width="11.5333333333333" customWidth="1"/>
    <col min="8" max="8" width="9.09166666666667" customWidth="1"/>
    <col min="9" max="9" width="9.63333333333333" customWidth="1"/>
    <col min="10" max="10" width="10.45" customWidth="1"/>
    <col min="11" max="11" width="11.4" customWidth="1"/>
    <col min="12" max="12" width="15.875" customWidth="1"/>
    <col min="13" max="13" width="9.76666666666667" customWidth="1"/>
  </cols>
  <sheetData>
    <row r="1" ht="14.3" customHeight="1" spans="1:12">
      <c r="A1" s="39"/>
      <c r="D1" s="39"/>
      <c r="L1" s="49" t="s">
        <v>277</v>
      </c>
    </row>
    <row r="2" ht="37.65" customHeight="1" spans="1:12">
      <c r="A2" s="40" t="s">
        <v>13</v>
      </c>
      <c r="B2" s="40"/>
      <c r="C2" s="40"/>
      <c r="D2" s="40"/>
      <c r="E2" s="40"/>
      <c r="F2" s="40"/>
      <c r="G2" s="40"/>
      <c r="H2" s="40"/>
      <c r="I2" s="40"/>
      <c r="J2" s="40"/>
      <c r="K2" s="40"/>
      <c r="L2" s="40"/>
    </row>
    <row r="3" ht="21.1" customHeight="1" spans="1:12">
      <c r="A3" s="41" t="s">
        <v>30</v>
      </c>
      <c r="B3" s="41"/>
      <c r="C3" s="41"/>
      <c r="D3" s="41"/>
      <c r="E3" s="41"/>
      <c r="F3" s="41"/>
      <c r="G3" s="41"/>
      <c r="H3" s="41"/>
      <c r="I3" s="41"/>
      <c r="J3" s="41"/>
      <c r="K3" s="50" t="s">
        <v>31</v>
      </c>
      <c r="L3" s="50"/>
    </row>
    <row r="4" ht="17.3" customHeight="1" spans="1:12">
      <c r="A4" s="42" t="s">
        <v>158</v>
      </c>
      <c r="B4" s="42"/>
      <c r="C4" s="42"/>
      <c r="D4" s="42" t="s">
        <v>159</v>
      </c>
      <c r="E4" s="42" t="s">
        <v>160</v>
      </c>
      <c r="F4" s="42" t="s">
        <v>135</v>
      </c>
      <c r="G4" s="42" t="s">
        <v>161</v>
      </c>
      <c r="H4" s="42"/>
      <c r="I4" s="42"/>
      <c r="J4" s="42"/>
      <c r="K4" s="42"/>
      <c r="L4" s="42" t="s">
        <v>162</v>
      </c>
    </row>
    <row r="5" ht="15.05" customHeight="1" spans="1:12">
      <c r="A5" s="42"/>
      <c r="B5" s="42"/>
      <c r="C5" s="42"/>
      <c r="D5" s="42"/>
      <c r="E5" s="42"/>
      <c r="F5" s="42"/>
      <c r="G5" s="42" t="s">
        <v>137</v>
      </c>
      <c r="H5" s="42" t="s">
        <v>278</v>
      </c>
      <c r="I5" s="42"/>
      <c r="J5" s="42"/>
      <c r="K5" s="42" t="s">
        <v>279</v>
      </c>
      <c r="L5" s="42"/>
    </row>
    <row r="6" ht="21.1" customHeight="1" spans="1:12">
      <c r="A6" s="42" t="s">
        <v>166</v>
      </c>
      <c r="B6" s="42" t="s">
        <v>167</v>
      </c>
      <c r="C6" s="42" t="s">
        <v>168</v>
      </c>
      <c r="D6" s="42"/>
      <c r="E6" s="42"/>
      <c r="F6" s="42"/>
      <c r="G6" s="42"/>
      <c r="H6" s="42" t="s">
        <v>257</v>
      </c>
      <c r="I6" s="42" t="s">
        <v>280</v>
      </c>
      <c r="J6" s="42" t="s">
        <v>248</v>
      </c>
      <c r="K6" s="42"/>
      <c r="L6" s="42"/>
    </row>
    <row r="7" ht="19.9" customHeight="1" spans="1:12">
      <c r="A7" s="51"/>
      <c r="B7" s="51"/>
      <c r="C7" s="51"/>
      <c r="D7" s="43"/>
      <c r="E7" s="43" t="s">
        <v>135</v>
      </c>
      <c r="F7" s="45">
        <f t="shared" ref="F7:F12" si="0">G7+L7</f>
        <v>162813.866806</v>
      </c>
      <c r="G7" s="45">
        <f>G8</f>
        <v>3313.296806</v>
      </c>
      <c r="H7" s="45">
        <f>H9</f>
        <v>3140.55</v>
      </c>
      <c r="I7" s="45">
        <f>I9</f>
        <v>0</v>
      </c>
      <c r="J7" s="45">
        <f>J9</f>
        <v>0</v>
      </c>
      <c r="K7" s="45">
        <v>172.746806</v>
      </c>
      <c r="L7" s="45">
        <v>159500.57</v>
      </c>
    </row>
    <row r="8" ht="19.9" customHeight="1" spans="1:12">
      <c r="A8" s="51"/>
      <c r="B8" s="51"/>
      <c r="C8" s="51"/>
      <c r="D8" s="46" t="s">
        <v>153</v>
      </c>
      <c r="E8" s="46" t="s">
        <v>154</v>
      </c>
      <c r="F8" s="45">
        <f t="shared" si="0"/>
        <v>162813.866806</v>
      </c>
      <c r="G8" s="45">
        <f>G9</f>
        <v>3313.296806</v>
      </c>
      <c r="H8" s="45">
        <f>H9</f>
        <v>3140.55</v>
      </c>
      <c r="I8" s="45">
        <f>I9</f>
        <v>0</v>
      </c>
      <c r="J8" s="45">
        <f>J9</f>
        <v>0</v>
      </c>
      <c r="K8" s="45">
        <v>172.746806</v>
      </c>
      <c r="L8" s="45">
        <v>159500.57</v>
      </c>
    </row>
    <row r="9" ht="19.9" customHeight="1" spans="1:12">
      <c r="A9" s="51"/>
      <c r="B9" s="51"/>
      <c r="C9" s="51"/>
      <c r="D9" s="52" t="s">
        <v>155</v>
      </c>
      <c r="E9" s="52" t="s">
        <v>156</v>
      </c>
      <c r="F9" s="45">
        <f t="shared" si="0"/>
        <v>162813.866806</v>
      </c>
      <c r="G9" s="45">
        <f>SUM(H9:K9)</f>
        <v>3313.296806</v>
      </c>
      <c r="H9" s="45">
        <f>H10+H26+H33+H38+H41+H47+H52</f>
        <v>3140.55</v>
      </c>
      <c r="I9" s="45">
        <f>I10+I26+I33+I38+I41+I47+I52</f>
        <v>0</v>
      </c>
      <c r="J9" s="45">
        <f>J10+J26+J33+J38+J41+J47+J52</f>
        <v>0</v>
      </c>
      <c r="K9" s="45">
        <v>172.746806</v>
      </c>
      <c r="L9" s="45">
        <v>159500.57</v>
      </c>
    </row>
    <row r="10" ht="19.9" customHeight="1" spans="1:12">
      <c r="A10" s="44" t="s">
        <v>169</v>
      </c>
      <c r="B10" s="44"/>
      <c r="C10" s="44"/>
      <c r="D10" s="43" t="s">
        <v>281</v>
      </c>
      <c r="E10" s="43" t="s">
        <v>282</v>
      </c>
      <c r="F10" s="45">
        <f t="shared" si="0"/>
        <v>129929.236806</v>
      </c>
      <c r="G10" s="45">
        <f>SUM(H10:K10)</f>
        <v>2093.686806</v>
      </c>
      <c r="H10" s="45">
        <f>H11+H13+H17+H21+H24</f>
        <v>1920.94</v>
      </c>
      <c r="I10" s="45">
        <v>0</v>
      </c>
      <c r="J10" s="45">
        <v>0</v>
      </c>
      <c r="K10" s="45">
        <v>172.746806</v>
      </c>
      <c r="L10" s="45">
        <v>127835.55</v>
      </c>
    </row>
    <row r="11" ht="19.9" customHeight="1" spans="1:12">
      <c r="A11" s="44" t="s">
        <v>169</v>
      </c>
      <c r="B11" s="61" t="s">
        <v>170</v>
      </c>
      <c r="C11" s="44"/>
      <c r="D11" s="43" t="s">
        <v>283</v>
      </c>
      <c r="E11" s="43" t="s">
        <v>284</v>
      </c>
      <c r="F11" s="45">
        <f t="shared" si="0"/>
        <v>128480.736806</v>
      </c>
      <c r="G11" s="45">
        <f>SUM(H11:K11)</f>
        <v>2093.686806</v>
      </c>
      <c r="H11" s="45">
        <f>H12</f>
        <v>1920.94</v>
      </c>
      <c r="I11" s="45">
        <v>0</v>
      </c>
      <c r="J11" s="45">
        <v>0</v>
      </c>
      <c r="K11" s="45">
        <v>172.746806</v>
      </c>
      <c r="L11" s="45">
        <v>126387.05</v>
      </c>
    </row>
    <row r="12" ht="19.9" customHeight="1" spans="1:12">
      <c r="A12" s="55" t="s">
        <v>169</v>
      </c>
      <c r="B12" s="55" t="s">
        <v>170</v>
      </c>
      <c r="C12" s="55" t="s">
        <v>171</v>
      </c>
      <c r="D12" s="47" t="s">
        <v>285</v>
      </c>
      <c r="E12" s="51" t="s">
        <v>286</v>
      </c>
      <c r="F12" s="48">
        <f t="shared" si="0"/>
        <v>128480.736806</v>
      </c>
      <c r="G12" s="48">
        <f>SUM(H12:K12)</f>
        <v>2093.686806</v>
      </c>
      <c r="H12" s="53">
        <f>'8工资福利(政府预算)'!G9</f>
        <v>1920.94</v>
      </c>
      <c r="I12" s="53"/>
      <c r="J12" s="53"/>
      <c r="K12" s="53">
        <v>172.746806</v>
      </c>
      <c r="L12" s="53">
        <v>126387.05</v>
      </c>
    </row>
    <row r="13" ht="19.9" customHeight="1" spans="1:12">
      <c r="A13" s="44" t="s">
        <v>169</v>
      </c>
      <c r="B13" s="61" t="s">
        <v>174</v>
      </c>
      <c r="C13" s="44"/>
      <c r="D13" s="43" t="s">
        <v>287</v>
      </c>
      <c r="E13" s="43" t="s">
        <v>288</v>
      </c>
      <c r="F13" s="45">
        <v>1241.5</v>
      </c>
      <c r="G13" s="45">
        <v>0</v>
      </c>
      <c r="H13" s="45">
        <v>0</v>
      </c>
      <c r="I13" s="45">
        <v>0</v>
      </c>
      <c r="J13" s="45">
        <v>0</v>
      </c>
      <c r="K13" s="45">
        <v>0</v>
      </c>
      <c r="L13" s="45">
        <v>1241.5</v>
      </c>
    </row>
    <row r="14" ht="19.9" customHeight="1" spans="1:12">
      <c r="A14" s="55" t="s">
        <v>169</v>
      </c>
      <c r="B14" s="55" t="s">
        <v>174</v>
      </c>
      <c r="C14" s="55" t="s">
        <v>175</v>
      </c>
      <c r="D14" s="47" t="s">
        <v>289</v>
      </c>
      <c r="E14" s="51" t="s">
        <v>290</v>
      </c>
      <c r="F14" s="48">
        <v>161.5</v>
      </c>
      <c r="G14" s="48"/>
      <c r="H14" s="53"/>
      <c r="I14" s="53"/>
      <c r="J14" s="53"/>
      <c r="K14" s="53"/>
      <c r="L14" s="53">
        <v>161.5</v>
      </c>
    </row>
    <row r="15" ht="19.9" customHeight="1" spans="1:12">
      <c r="A15" s="55" t="s">
        <v>169</v>
      </c>
      <c r="B15" s="55" t="s">
        <v>174</v>
      </c>
      <c r="C15" s="55" t="s">
        <v>178</v>
      </c>
      <c r="D15" s="47" t="s">
        <v>291</v>
      </c>
      <c r="E15" s="51" t="s">
        <v>292</v>
      </c>
      <c r="F15" s="48">
        <v>1060</v>
      </c>
      <c r="G15" s="48"/>
      <c r="H15" s="53"/>
      <c r="I15" s="53"/>
      <c r="J15" s="53"/>
      <c r="K15" s="53"/>
      <c r="L15" s="53">
        <v>1060</v>
      </c>
    </row>
    <row r="16" ht="19.9" customHeight="1" spans="1:12">
      <c r="A16" s="55" t="s">
        <v>169</v>
      </c>
      <c r="B16" s="55" t="s">
        <v>174</v>
      </c>
      <c r="C16" s="55" t="s">
        <v>181</v>
      </c>
      <c r="D16" s="47" t="s">
        <v>293</v>
      </c>
      <c r="E16" s="51" t="s">
        <v>294</v>
      </c>
      <c r="F16" s="48">
        <v>20</v>
      </c>
      <c r="G16" s="48"/>
      <c r="H16" s="53"/>
      <c r="I16" s="53"/>
      <c r="J16" s="53"/>
      <c r="K16" s="53"/>
      <c r="L16" s="53">
        <v>20</v>
      </c>
    </row>
    <row r="17" ht="19.9" customHeight="1" spans="1:12">
      <c r="A17" s="44" t="s">
        <v>169</v>
      </c>
      <c r="B17" s="61" t="s">
        <v>190</v>
      </c>
      <c r="C17" s="44"/>
      <c r="D17" s="43" t="s">
        <v>295</v>
      </c>
      <c r="E17" s="43" t="s">
        <v>296</v>
      </c>
      <c r="F17" s="45">
        <v>151</v>
      </c>
      <c r="G17" s="45">
        <v>0</v>
      </c>
      <c r="H17" s="45">
        <v>0</v>
      </c>
      <c r="I17" s="45">
        <v>0</v>
      </c>
      <c r="J17" s="45">
        <v>0</v>
      </c>
      <c r="K17" s="45">
        <v>0</v>
      </c>
      <c r="L17" s="45">
        <v>151</v>
      </c>
    </row>
    <row r="18" ht="19.9" customHeight="1" spans="1:12">
      <c r="A18" s="55" t="s">
        <v>169</v>
      </c>
      <c r="B18" s="55" t="s">
        <v>190</v>
      </c>
      <c r="C18" s="55" t="s">
        <v>171</v>
      </c>
      <c r="D18" s="47" t="s">
        <v>297</v>
      </c>
      <c r="E18" s="51" t="s">
        <v>286</v>
      </c>
      <c r="F18" s="48">
        <v>55</v>
      </c>
      <c r="G18" s="48"/>
      <c r="H18" s="53"/>
      <c r="I18" s="53"/>
      <c r="J18" s="53"/>
      <c r="K18" s="53"/>
      <c r="L18" s="53">
        <v>55</v>
      </c>
    </row>
    <row r="19" ht="19.9" customHeight="1" spans="1:12">
      <c r="A19" s="55" t="s">
        <v>169</v>
      </c>
      <c r="B19" s="55" t="s">
        <v>190</v>
      </c>
      <c r="C19" s="55" t="s">
        <v>192</v>
      </c>
      <c r="D19" s="47" t="s">
        <v>298</v>
      </c>
      <c r="E19" s="51" t="s">
        <v>299</v>
      </c>
      <c r="F19" s="48">
        <v>71</v>
      </c>
      <c r="G19" s="48"/>
      <c r="H19" s="53"/>
      <c r="I19" s="53"/>
      <c r="J19" s="53"/>
      <c r="K19" s="53"/>
      <c r="L19" s="53">
        <v>71</v>
      </c>
    </row>
    <row r="20" ht="19.9" customHeight="1" spans="1:12">
      <c r="A20" s="55" t="s">
        <v>169</v>
      </c>
      <c r="B20" s="55" t="s">
        <v>190</v>
      </c>
      <c r="C20" s="55" t="s">
        <v>181</v>
      </c>
      <c r="D20" s="47" t="s">
        <v>300</v>
      </c>
      <c r="E20" s="51" t="s">
        <v>301</v>
      </c>
      <c r="F20" s="48">
        <v>25</v>
      </c>
      <c r="G20" s="48"/>
      <c r="H20" s="53"/>
      <c r="I20" s="53"/>
      <c r="J20" s="53"/>
      <c r="K20" s="53"/>
      <c r="L20" s="53">
        <v>25</v>
      </c>
    </row>
    <row r="21" ht="19.9" customHeight="1" spans="1:12">
      <c r="A21" s="44" t="s">
        <v>169</v>
      </c>
      <c r="B21" s="61" t="s">
        <v>184</v>
      </c>
      <c r="C21" s="44"/>
      <c r="D21" s="43" t="s">
        <v>302</v>
      </c>
      <c r="E21" s="43" t="s">
        <v>303</v>
      </c>
      <c r="F21" s="45">
        <v>41</v>
      </c>
      <c r="G21" s="45">
        <v>0</v>
      </c>
      <c r="H21" s="45">
        <v>0</v>
      </c>
      <c r="I21" s="45">
        <v>0</v>
      </c>
      <c r="J21" s="45">
        <v>0</v>
      </c>
      <c r="K21" s="45">
        <v>0</v>
      </c>
      <c r="L21" s="45">
        <v>41</v>
      </c>
    </row>
    <row r="22" ht="19.9" customHeight="1" spans="1:12">
      <c r="A22" s="55" t="s">
        <v>169</v>
      </c>
      <c r="B22" s="55" t="s">
        <v>184</v>
      </c>
      <c r="C22" s="55" t="s">
        <v>171</v>
      </c>
      <c r="D22" s="47" t="s">
        <v>304</v>
      </c>
      <c r="E22" s="51" t="s">
        <v>286</v>
      </c>
      <c r="F22" s="48">
        <v>16</v>
      </c>
      <c r="G22" s="48"/>
      <c r="H22" s="53"/>
      <c r="I22" s="53"/>
      <c r="J22" s="53"/>
      <c r="K22" s="53"/>
      <c r="L22" s="53">
        <v>16</v>
      </c>
    </row>
    <row r="23" ht="19.9" customHeight="1" spans="1:12">
      <c r="A23" s="55" t="s">
        <v>169</v>
      </c>
      <c r="B23" s="55" t="s">
        <v>184</v>
      </c>
      <c r="C23" s="55" t="s">
        <v>181</v>
      </c>
      <c r="D23" s="47" t="s">
        <v>305</v>
      </c>
      <c r="E23" s="51" t="s">
        <v>306</v>
      </c>
      <c r="F23" s="48">
        <v>25</v>
      </c>
      <c r="G23" s="48"/>
      <c r="H23" s="53"/>
      <c r="I23" s="53"/>
      <c r="J23" s="53"/>
      <c r="K23" s="53"/>
      <c r="L23" s="53">
        <v>25</v>
      </c>
    </row>
    <row r="24" ht="19.9" customHeight="1" spans="1:12">
      <c r="A24" s="44" t="s">
        <v>169</v>
      </c>
      <c r="B24" s="61" t="s">
        <v>188</v>
      </c>
      <c r="C24" s="44"/>
      <c r="D24" s="43" t="s">
        <v>307</v>
      </c>
      <c r="E24" s="43" t="s">
        <v>308</v>
      </c>
      <c r="F24" s="45">
        <v>15</v>
      </c>
      <c r="G24" s="45">
        <v>0</v>
      </c>
      <c r="H24" s="45">
        <v>0</v>
      </c>
      <c r="I24" s="45">
        <v>0</v>
      </c>
      <c r="J24" s="45">
        <v>0</v>
      </c>
      <c r="K24" s="45">
        <v>0</v>
      </c>
      <c r="L24" s="45">
        <v>15</v>
      </c>
    </row>
    <row r="25" ht="19.9" customHeight="1" spans="1:12">
      <c r="A25" s="55" t="s">
        <v>169</v>
      </c>
      <c r="B25" s="55" t="s">
        <v>188</v>
      </c>
      <c r="C25" s="55" t="s">
        <v>171</v>
      </c>
      <c r="D25" s="47" t="s">
        <v>309</v>
      </c>
      <c r="E25" s="51" t="s">
        <v>286</v>
      </c>
      <c r="F25" s="48">
        <v>15</v>
      </c>
      <c r="G25" s="48"/>
      <c r="H25" s="53"/>
      <c r="I25" s="53"/>
      <c r="J25" s="53"/>
      <c r="K25" s="53"/>
      <c r="L25" s="53">
        <v>15</v>
      </c>
    </row>
    <row r="26" ht="19.9" customHeight="1" spans="1:12">
      <c r="A26" s="44" t="s">
        <v>197</v>
      </c>
      <c r="B26" s="44"/>
      <c r="C26" s="44"/>
      <c r="D26" s="43" t="s">
        <v>310</v>
      </c>
      <c r="E26" s="43" t="s">
        <v>311</v>
      </c>
      <c r="F26" s="45">
        <f t="shared" ref="F26:F40" si="1">G26+L26</f>
        <v>555.91</v>
      </c>
      <c r="G26" s="45">
        <f t="shared" ref="G26:G37" si="2">H26</f>
        <v>555.91</v>
      </c>
      <c r="H26" s="45">
        <f>H27+H30</f>
        <v>555.91</v>
      </c>
      <c r="I26" s="45">
        <v>0</v>
      </c>
      <c r="J26" s="45">
        <v>0</v>
      </c>
      <c r="K26" s="45">
        <v>0</v>
      </c>
      <c r="L26" s="45">
        <v>0</v>
      </c>
    </row>
    <row r="27" ht="19.9" customHeight="1" spans="1:12">
      <c r="A27" s="44" t="s">
        <v>197</v>
      </c>
      <c r="B27" s="61" t="s">
        <v>192</v>
      </c>
      <c r="C27" s="44"/>
      <c r="D27" s="43" t="s">
        <v>312</v>
      </c>
      <c r="E27" s="43" t="s">
        <v>313</v>
      </c>
      <c r="F27" s="45">
        <f t="shared" si="1"/>
        <v>408.84</v>
      </c>
      <c r="G27" s="45">
        <f t="shared" si="2"/>
        <v>408.84</v>
      </c>
      <c r="H27" s="45">
        <f>H28+H29</f>
        <v>408.84</v>
      </c>
      <c r="I27" s="45">
        <v>0</v>
      </c>
      <c r="J27" s="45">
        <v>0</v>
      </c>
      <c r="K27" s="45">
        <v>0</v>
      </c>
      <c r="L27" s="45">
        <v>0</v>
      </c>
    </row>
    <row r="28" ht="19.9" customHeight="1" spans="1:12">
      <c r="A28" s="55" t="s">
        <v>197</v>
      </c>
      <c r="B28" s="55" t="s">
        <v>192</v>
      </c>
      <c r="C28" s="55" t="s">
        <v>192</v>
      </c>
      <c r="D28" s="47" t="s">
        <v>314</v>
      </c>
      <c r="E28" s="51" t="s">
        <v>315</v>
      </c>
      <c r="F28" s="45">
        <f t="shared" si="1"/>
        <v>253.34</v>
      </c>
      <c r="G28" s="48">
        <f t="shared" si="2"/>
        <v>253.34</v>
      </c>
      <c r="H28" s="53">
        <f>'8工资福利(政府预算)'!G10</f>
        <v>253.34</v>
      </c>
      <c r="I28" s="53"/>
      <c r="J28" s="53"/>
      <c r="K28" s="53"/>
      <c r="L28" s="53"/>
    </row>
    <row r="29" ht="19.9" customHeight="1" spans="1:12">
      <c r="A29" s="55" t="s">
        <v>197</v>
      </c>
      <c r="B29" s="55" t="s">
        <v>192</v>
      </c>
      <c r="C29" s="55" t="s">
        <v>174</v>
      </c>
      <c r="D29" s="47" t="s">
        <v>316</v>
      </c>
      <c r="E29" s="51" t="s">
        <v>317</v>
      </c>
      <c r="F29" s="45">
        <f t="shared" si="1"/>
        <v>155.5</v>
      </c>
      <c r="G29" s="48">
        <f t="shared" si="2"/>
        <v>155.5</v>
      </c>
      <c r="H29" s="53">
        <f>'8工资福利(政府预算)'!G11</f>
        <v>155.5</v>
      </c>
      <c r="I29" s="53"/>
      <c r="J29" s="53"/>
      <c r="K29" s="53"/>
      <c r="L29" s="53"/>
    </row>
    <row r="30" ht="19.9" customHeight="1" spans="1:12">
      <c r="A30" s="44" t="s">
        <v>197</v>
      </c>
      <c r="B30" s="61" t="s">
        <v>202</v>
      </c>
      <c r="C30" s="44"/>
      <c r="D30" s="43" t="s">
        <v>318</v>
      </c>
      <c r="E30" s="43" t="s">
        <v>319</v>
      </c>
      <c r="F30" s="45">
        <f t="shared" si="1"/>
        <v>147.07</v>
      </c>
      <c r="G30" s="45">
        <f t="shared" si="2"/>
        <v>147.07</v>
      </c>
      <c r="H30" s="45">
        <f>H31+H32</f>
        <v>147.07</v>
      </c>
      <c r="I30" s="45">
        <v>0</v>
      </c>
      <c r="J30" s="45">
        <v>0</v>
      </c>
      <c r="K30" s="45">
        <v>0</v>
      </c>
      <c r="L30" s="45">
        <v>0</v>
      </c>
    </row>
    <row r="31" ht="19.9" customHeight="1" spans="1:12">
      <c r="A31" s="55" t="s">
        <v>197</v>
      </c>
      <c r="B31" s="55" t="s">
        <v>202</v>
      </c>
      <c r="C31" s="55" t="s">
        <v>171</v>
      </c>
      <c r="D31" s="47" t="s">
        <v>320</v>
      </c>
      <c r="E31" s="51" t="s">
        <v>321</v>
      </c>
      <c r="F31" s="45">
        <f t="shared" si="1"/>
        <v>2.99</v>
      </c>
      <c r="G31" s="48">
        <f t="shared" si="2"/>
        <v>2.99</v>
      </c>
      <c r="H31" s="53">
        <f>'8工资福利(政府预算)'!G12</f>
        <v>2.99</v>
      </c>
      <c r="I31" s="53"/>
      <c r="J31" s="53"/>
      <c r="K31" s="53"/>
      <c r="L31" s="53"/>
    </row>
    <row r="32" ht="19.9" customHeight="1" spans="1:12">
      <c r="A32" s="55" t="s">
        <v>197</v>
      </c>
      <c r="B32" s="55" t="s">
        <v>202</v>
      </c>
      <c r="C32" s="55" t="s">
        <v>205</v>
      </c>
      <c r="D32" s="47" t="s">
        <v>322</v>
      </c>
      <c r="E32" s="51" t="s">
        <v>323</v>
      </c>
      <c r="F32" s="45">
        <f t="shared" si="1"/>
        <v>144.08</v>
      </c>
      <c r="G32" s="48">
        <f t="shared" si="2"/>
        <v>144.08</v>
      </c>
      <c r="H32" s="53">
        <f>'8工资福利(政府预算)'!G13</f>
        <v>144.08</v>
      </c>
      <c r="I32" s="53"/>
      <c r="J32" s="53"/>
      <c r="K32" s="53"/>
      <c r="L32" s="53"/>
    </row>
    <row r="33" ht="19.9" customHeight="1" spans="1:12">
      <c r="A33" s="44" t="s">
        <v>208</v>
      </c>
      <c r="B33" s="44"/>
      <c r="C33" s="44"/>
      <c r="D33" s="43" t="s">
        <v>324</v>
      </c>
      <c r="E33" s="43" t="s">
        <v>325</v>
      </c>
      <c r="F33" s="45">
        <f t="shared" si="1"/>
        <v>382.31</v>
      </c>
      <c r="G33" s="45">
        <f t="shared" si="2"/>
        <v>382.31</v>
      </c>
      <c r="H33" s="45">
        <f>H34+H36</f>
        <v>382.31</v>
      </c>
      <c r="I33" s="45">
        <v>0</v>
      </c>
      <c r="J33" s="45">
        <v>0</v>
      </c>
      <c r="K33" s="45">
        <v>0</v>
      </c>
      <c r="L33" s="45">
        <v>0</v>
      </c>
    </row>
    <row r="34" ht="19.9" customHeight="1" spans="1:12">
      <c r="A34" s="44" t="s">
        <v>208</v>
      </c>
      <c r="B34" s="61" t="s">
        <v>184</v>
      </c>
      <c r="C34" s="44"/>
      <c r="D34" s="43" t="s">
        <v>326</v>
      </c>
      <c r="E34" s="43" t="s">
        <v>327</v>
      </c>
      <c r="F34" s="45">
        <f t="shared" si="1"/>
        <v>181.77</v>
      </c>
      <c r="G34" s="45">
        <f t="shared" si="2"/>
        <v>181.77</v>
      </c>
      <c r="H34" s="45">
        <f>H35</f>
        <v>181.77</v>
      </c>
      <c r="I34" s="45">
        <v>0</v>
      </c>
      <c r="J34" s="45">
        <v>0</v>
      </c>
      <c r="K34" s="45">
        <v>0</v>
      </c>
      <c r="L34" s="45">
        <v>0</v>
      </c>
    </row>
    <row r="35" ht="19.9" customHeight="1" spans="1:12">
      <c r="A35" s="55" t="s">
        <v>208</v>
      </c>
      <c r="B35" s="55" t="s">
        <v>184</v>
      </c>
      <c r="C35" s="55" t="s">
        <v>170</v>
      </c>
      <c r="D35" s="47" t="s">
        <v>328</v>
      </c>
      <c r="E35" s="51" t="s">
        <v>329</v>
      </c>
      <c r="F35" s="48">
        <f t="shared" si="1"/>
        <v>181.77</v>
      </c>
      <c r="G35" s="48">
        <f t="shared" si="2"/>
        <v>181.77</v>
      </c>
      <c r="H35" s="53">
        <f>'8工资福利(政府预算)'!G14</f>
        <v>181.77</v>
      </c>
      <c r="I35" s="53"/>
      <c r="J35" s="53"/>
      <c r="K35" s="53"/>
      <c r="L35" s="53"/>
    </row>
    <row r="36" ht="19.9" customHeight="1" spans="1:12">
      <c r="A36" s="44" t="s">
        <v>208</v>
      </c>
      <c r="B36" s="61" t="s">
        <v>211</v>
      </c>
      <c r="C36" s="44"/>
      <c r="D36" s="43" t="s">
        <v>330</v>
      </c>
      <c r="E36" s="43" t="s">
        <v>331</v>
      </c>
      <c r="F36" s="45">
        <f t="shared" si="1"/>
        <v>200.54</v>
      </c>
      <c r="G36" s="45">
        <f t="shared" si="2"/>
        <v>200.54</v>
      </c>
      <c r="H36" s="45">
        <f>H37</f>
        <v>200.54</v>
      </c>
      <c r="I36" s="45">
        <v>0</v>
      </c>
      <c r="J36" s="45">
        <v>0</v>
      </c>
      <c r="K36" s="45">
        <v>0</v>
      </c>
      <c r="L36" s="45">
        <v>0</v>
      </c>
    </row>
    <row r="37" ht="19.9" customHeight="1" spans="1:12">
      <c r="A37" s="55" t="s">
        <v>208</v>
      </c>
      <c r="B37" s="55" t="s">
        <v>211</v>
      </c>
      <c r="C37" s="55" t="s">
        <v>171</v>
      </c>
      <c r="D37" s="47" t="s">
        <v>332</v>
      </c>
      <c r="E37" s="51" t="s">
        <v>333</v>
      </c>
      <c r="F37" s="48">
        <f t="shared" si="1"/>
        <v>200.54</v>
      </c>
      <c r="G37" s="48">
        <f t="shared" si="2"/>
        <v>200.54</v>
      </c>
      <c r="H37" s="53">
        <f>'8工资福利(政府预算)'!G15</f>
        <v>200.54</v>
      </c>
      <c r="I37" s="53"/>
      <c r="J37" s="53"/>
      <c r="K37" s="53"/>
      <c r="L37" s="53"/>
    </row>
    <row r="38" ht="19.9" customHeight="1" spans="1:12">
      <c r="A38" s="44" t="s">
        <v>233</v>
      </c>
      <c r="B38" s="44"/>
      <c r="C38" s="44"/>
      <c r="D38" s="43" t="s">
        <v>334</v>
      </c>
      <c r="E38" s="43" t="s">
        <v>335</v>
      </c>
      <c r="F38" s="45">
        <f t="shared" si="1"/>
        <v>281.39</v>
      </c>
      <c r="G38" s="45">
        <f>SUM(H38:K38)</f>
        <v>281.39</v>
      </c>
      <c r="H38" s="45">
        <f>H40</f>
        <v>281.39</v>
      </c>
      <c r="I38" s="45">
        <v>0</v>
      </c>
      <c r="J38" s="45">
        <v>0</v>
      </c>
      <c r="K38" s="45">
        <v>0</v>
      </c>
      <c r="L38" s="45">
        <v>0</v>
      </c>
    </row>
    <row r="39" ht="19.9" customHeight="1" spans="1:12">
      <c r="A39" s="44" t="s">
        <v>233</v>
      </c>
      <c r="B39" s="61" t="s">
        <v>205</v>
      </c>
      <c r="C39" s="44"/>
      <c r="D39" s="43" t="s">
        <v>336</v>
      </c>
      <c r="E39" s="43" t="s">
        <v>337</v>
      </c>
      <c r="F39" s="45">
        <f t="shared" si="1"/>
        <v>281.39</v>
      </c>
      <c r="G39" s="45">
        <f>SUM(H39:K39)</f>
        <v>281.39</v>
      </c>
      <c r="H39" s="45">
        <f>H40</f>
        <v>281.39</v>
      </c>
      <c r="I39" s="45">
        <v>0</v>
      </c>
      <c r="J39" s="45">
        <v>0</v>
      </c>
      <c r="K39" s="45">
        <v>0</v>
      </c>
      <c r="L39" s="45">
        <v>0</v>
      </c>
    </row>
    <row r="40" ht="19.9" customHeight="1" spans="1:12">
      <c r="A40" s="55" t="s">
        <v>233</v>
      </c>
      <c r="B40" s="55" t="s">
        <v>205</v>
      </c>
      <c r="C40" s="55" t="s">
        <v>171</v>
      </c>
      <c r="D40" s="47" t="s">
        <v>338</v>
      </c>
      <c r="E40" s="51" t="s">
        <v>339</v>
      </c>
      <c r="F40" s="48">
        <f t="shared" si="1"/>
        <v>281.39</v>
      </c>
      <c r="G40" s="48">
        <f>SUM(H40:K40)</f>
        <v>281.39</v>
      </c>
      <c r="H40" s="53">
        <f>'8工资福利(政府预算)'!G16</f>
        <v>281.39</v>
      </c>
      <c r="I40" s="53"/>
      <c r="J40" s="53"/>
      <c r="K40" s="53"/>
      <c r="L40" s="53"/>
    </row>
    <row r="41" ht="19.9" customHeight="1" spans="1:12">
      <c r="A41" s="44" t="s">
        <v>222</v>
      </c>
      <c r="B41" s="44"/>
      <c r="C41" s="44"/>
      <c r="D41" s="43" t="s">
        <v>340</v>
      </c>
      <c r="E41" s="43" t="s">
        <v>341</v>
      </c>
      <c r="F41" s="45">
        <v>941.24</v>
      </c>
      <c r="G41" s="45">
        <v>0</v>
      </c>
      <c r="H41" s="45">
        <v>0</v>
      </c>
      <c r="I41" s="45">
        <v>0</v>
      </c>
      <c r="J41" s="45">
        <v>0</v>
      </c>
      <c r="K41" s="45">
        <v>0</v>
      </c>
      <c r="L41" s="45">
        <v>941.24</v>
      </c>
    </row>
    <row r="42" ht="19.9" customHeight="1" spans="1:12">
      <c r="A42" s="44" t="s">
        <v>222</v>
      </c>
      <c r="B42" s="61" t="s">
        <v>171</v>
      </c>
      <c r="C42" s="44"/>
      <c r="D42" s="43" t="s">
        <v>342</v>
      </c>
      <c r="E42" s="43" t="s">
        <v>343</v>
      </c>
      <c r="F42" s="45">
        <v>941.24</v>
      </c>
      <c r="G42" s="45">
        <v>0</v>
      </c>
      <c r="H42" s="45">
        <v>0</v>
      </c>
      <c r="I42" s="45">
        <v>0</v>
      </c>
      <c r="J42" s="45">
        <v>0</v>
      </c>
      <c r="K42" s="45">
        <v>0</v>
      </c>
      <c r="L42" s="45">
        <v>941.24</v>
      </c>
    </row>
    <row r="43" ht="19.9" customHeight="1" spans="1:12">
      <c r="A43" s="55" t="s">
        <v>222</v>
      </c>
      <c r="B43" s="55" t="s">
        <v>171</v>
      </c>
      <c r="C43" s="55" t="s">
        <v>223</v>
      </c>
      <c r="D43" s="47" t="s">
        <v>344</v>
      </c>
      <c r="E43" s="51" t="s">
        <v>345</v>
      </c>
      <c r="F43" s="48">
        <v>460.7</v>
      </c>
      <c r="G43" s="48"/>
      <c r="H43" s="53"/>
      <c r="I43" s="53"/>
      <c r="J43" s="53"/>
      <c r="K43" s="53"/>
      <c r="L43" s="53">
        <v>460.7</v>
      </c>
    </row>
    <row r="44" ht="19.9" customHeight="1" spans="1:12">
      <c r="A44" s="55" t="s">
        <v>222</v>
      </c>
      <c r="B44" s="55" t="s">
        <v>171</v>
      </c>
      <c r="C44" s="55" t="s">
        <v>226</v>
      </c>
      <c r="D44" s="47" t="s">
        <v>346</v>
      </c>
      <c r="E44" s="51" t="s">
        <v>347</v>
      </c>
      <c r="F44" s="48">
        <v>188.54</v>
      </c>
      <c r="G44" s="48"/>
      <c r="H44" s="53"/>
      <c r="I44" s="53"/>
      <c r="J44" s="53"/>
      <c r="K44" s="53"/>
      <c r="L44" s="53">
        <v>188.54</v>
      </c>
    </row>
    <row r="45" ht="19.9" customHeight="1" spans="1:12">
      <c r="A45" s="55" t="s">
        <v>222</v>
      </c>
      <c r="B45" s="55" t="s">
        <v>171</v>
      </c>
      <c r="C45" s="55" t="s">
        <v>211</v>
      </c>
      <c r="D45" s="47" t="s">
        <v>348</v>
      </c>
      <c r="E45" s="51" t="s">
        <v>349</v>
      </c>
      <c r="F45" s="48">
        <v>152</v>
      </c>
      <c r="G45" s="48"/>
      <c r="H45" s="53"/>
      <c r="I45" s="53"/>
      <c r="J45" s="53"/>
      <c r="K45" s="53"/>
      <c r="L45" s="53">
        <v>152</v>
      </c>
    </row>
    <row r="46" ht="19.9" customHeight="1" spans="1:12">
      <c r="A46" s="55" t="s">
        <v>222</v>
      </c>
      <c r="B46" s="55" t="s">
        <v>171</v>
      </c>
      <c r="C46" s="55" t="s">
        <v>181</v>
      </c>
      <c r="D46" s="47" t="s">
        <v>350</v>
      </c>
      <c r="E46" s="51" t="s">
        <v>351</v>
      </c>
      <c r="F46" s="48">
        <v>140</v>
      </c>
      <c r="G46" s="48"/>
      <c r="H46" s="53"/>
      <c r="I46" s="53"/>
      <c r="J46" s="53"/>
      <c r="K46" s="53"/>
      <c r="L46" s="53">
        <v>140</v>
      </c>
    </row>
    <row r="47" ht="19.9" customHeight="1" spans="1:12">
      <c r="A47" s="44" t="s">
        <v>214</v>
      </c>
      <c r="B47" s="44"/>
      <c r="C47" s="44"/>
      <c r="D47" s="43" t="s">
        <v>352</v>
      </c>
      <c r="E47" s="43" t="s">
        <v>353</v>
      </c>
      <c r="F47" s="45">
        <v>30438.08</v>
      </c>
      <c r="G47" s="45">
        <v>0</v>
      </c>
      <c r="H47" s="45">
        <v>0</v>
      </c>
      <c r="I47" s="45">
        <v>0</v>
      </c>
      <c r="J47" s="45">
        <v>0</v>
      </c>
      <c r="K47" s="45">
        <v>0</v>
      </c>
      <c r="L47" s="45">
        <v>30438.08</v>
      </c>
    </row>
    <row r="48" ht="19.9" customHeight="1" spans="1:12">
      <c r="A48" s="44" t="s">
        <v>214</v>
      </c>
      <c r="B48" s="61" t="s">
        <v>171</v>
      </c>
      <c r="C48" s="44"/>
      <c r="D48" s="43" t="s">
        <v>354</v>
      </c>
      <c r="E48" s="43" t="s">
        <v>355</v>
      </c>
      <c r="F48" s="45">
        <v>438.08</v>
      </c>
      <c r="G48" s="45">
        <v>0</v>
      </c>
      <c r="H48" s="45">
        <v>0</v>
      </c>
      <c r="I48" s="45">
        <v>0</v>
      </c>
      <c r="J48" s="45">
        <v>0</v>
      </c>
      <c r="K48" s="45">
        <v>0</v>
      </c>
      <c r="L48" s="45">
        <v>438.08</v>
      </c>
    </row>
    <row r="49" ht="19.9" customHeight="1" spans="1:12">
      <c r="A49" s="55" t="s">
        <v>214</v>
      </c>
      <c r="B49" s="55" t="s">
        <v>171</v>
      </c>
      <c r="C49" s="55" t="s">
        <v>174</v>
      </c>
      <c r="D49" s="47" t="s">
        <v>356</v>
      </c>
      <c r="E49" s="51" t="s">
        <v>357</v>
      </c>
      <c r="F49" s="48">
        <v>438.08</v>
      </c>
      <c r="G49" s="48"/>
      <c r="H49" s="53"/>
      <c r="I49" s="53"/>
      <c r="J49" s="53"/>
      <c r="K49" s="53"/>
      <c r="L49" s="53">
        <v>438.08</v>
      </c>
    </row>
    <row r="50" ht="19.9" customHeight="1" spans="1:12">
      <c r="A50" s="44" t="s">
        <v>214</v>
      </c>
      <c r="B50" s="61" t="s">
        <v>170</v>
      </c>
      <c r="C50" s="44"/>
      <c r="D50" s="43" t="s">
        <v>358</v>
      </c>
      <c r="E50" s="43" t="s">
        <v>359</v>
      </c>
      <c r="F50" s="45">
        <v>30000</v>
      </c>
      <c r="G50" s="45">
        <v>0</v>
      </c>
      <c r="H50" s="45">
        <v>0</v>
      </c>
      <c r="I50" s="45">
        <v>0</v>
      </c>
      <c r="J50" s="45">
        <v>0</v>
      </c>
      <c r="K50" s="45">
        <v>0</v>
      </c>
      <c r="L50" s="45">
        <v>30000</v>
      </c>
    </row>
    <row r="51" ht="19.9" customHeight="1" spans="1:12">
      <c r="A51" s="55" t="s">
        <v>214</v>
      </c>
      <c r="B51" s="55" t="s">
        <v>170</v>
      </c>
      <c r="C51" s="55" t="s">
        <v>181</v>
      </c>
      <c r="D51" s="47" t="s">
        <v>360</v>
      </c>
      <c r="E51" s="51" t="s">
        <v>361</v>
      </c>
      <c r="F51" s="48">
        <v>30000</v>
      </c>
      <c r="G51" s="48"/>
      <c r="H51" s="53"/>
      <c r="I51" s="53"/>
      <c r="J51" s="53"/>
      <c r="K51" s="53"/>
      <c r="L51" s="53">
        <v>30000</v>
      </c>
    </row>
    <row r="52" ht="19.9" customHeight="1" spans="1:12">
      <c r="A52" s="44" t="s">
        <v>219</v>
      </c>
      <c r="B52" s="44"/>
      <c r="C52" s="44"/>
      <c r="D52" s="43" t="s">
        <v>362</v>
      </c>
      <c r="E52" s="43" t="s">
        <v>363</v>
      </c>
      <c r="F52" s="45">
        <v>285.7</v>
      </c>
      <c r="G52" s="45">
        <v>0</v>
      </c>
      <c r="H52" s="45">
        <v>0</v>
      </c>
      <c r="I52" s="45">
        <v>0</v>
      </c>
      <c r="J52" s="45">
        <v>0</v>
      </c>
      <c r="K52" s="45">
        <v>0</v>
      </c>
      <c r="L52" s="45">
        <v>285.7</v>
      </c>
    </row>
    <row r="53" ht="19.9" customHeight="1" spans="1:12">
      <c r="A53" s="44" t="s">
        <v>219</v>
      </c>
      <c r="B53" s="61" t="s">
        <v>170</v>
      </c>
      <c r="C53" s="44"/>
      <c r="D53" s="43" t="s">
        <v>364</v>
      </c>
      <c r="E53" s="43" t="s">
        <v>365</v>
      </c>
      <c r="F53" s="45">
        <v>285.7</v>
      </c>
      <c r="G53" s="45">
        <v>0</v>
      </c>
      <c r="H53" s="45">
        <v>0</v>
      </c>
      <c r="I53" s="45">
        <v>0</v>
      </c>
      <c r="J53" s="45">
        <v>0</v>
      </c>
      <c r="K53" s="45">
        <v>0</v>
      </c>
      <c r="L53" s="45">
        <v>285.7</v>
      </c>
    </row>
    <row r="54" ht="19.9" customHeight="1" spans="1:12">
      <c r="A54" s="55" t="s">
        <v>219</v>
      </c>
      <c r="B54" s="55" t="s">
        <v>170</v>
      </c>
      <c r="C54" s="55" t="s">
        <v>181</v>
      </c>
      <c r="D54" s="47" t="s">
        <v>366</v>
      </c>
      <c r="E54" s="51" t="s">
        <v>367</v>
      </c>
      <c r="F54" s="48">
        <v>285.7</v>
      </c>
      <c r="G54" s="48"/>
      <c r="H54" s="53"/>
      <c r="I54" s="53"/>
      <c r="J54" s="53"/>
      <c r="K54" s="53"/>
      <c r="L54" s="53">
        <v>285.7</v>
      </c>
    </row>
  </sheetData>
  <mergeCells count="12">
    <mergeCell ref="A2:L2"/>
    <mergeCell ref="A3:J3"/>
    <mergeCell ref="K3:L3"/>
    <mergeCell ref="G4:K4"/>
    <mergeCell ref="H5:J5"/>
    <mergeCell ref="D4:D6"/>
    <mergeCell ref="E4:E6"/>
    <mergeCell ref="F4:F6"/>
    <mergeCell ref="G5:G6"/>
    <mergeCell ref="K5:K6"/>
    <mergeCell ref="L4:L6"/>
    <mergeCell ref="A4:C5"/>
  </mergeCells>
  <printOptions horizontalCentered="1"/>
  <pageMargins left="0.0777777777777778" right="0.0777777777777778" top="0.0777777777777778" bottom="0.0777777777777778"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24</vt:i4>
      </vt:variant>
    </vt:vector>
  </HeadingPairs>
  <TitlesOfParts>
    <vt:vector size="24"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8工资福利(政府预算)</vt:lpstr>
      <vt:lpstr>9工资福利</vt:lpstr>
      <vt:lpstr>10个人家庭(政府预算)</vt:lpstr>
      <vt:lpstr>11个人家庭</vt:lpstr>
      <vt:lpstr>12商品服务(政府预算)</vt:lpstr>
      <vt:lpstr>13商品服务</vt:lpstr>
      <vt:lpstr>14三公</vt:lpstr>
      <vt:lpstr>15政府性基金</vt:lpstr>
      <vt:lpstr>16政府性基金(政府预算)</vt:lpstr>
      <vt:lpstr>17政府性基金（部门预算）</vt:lpstr>
      <vt:lpstr>18国有资本经营预算</vt:lpstr>
      <vt:lpstr>19财政专户管理资金</vt:lpstr>
      <vt:lpstr>20专项清单</vt:lpstr>
      <vt:lpstr>21项目支出绩效目标表</vt:lpstr>
      <vt:lpstr>22整体支出绩效目标表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头上有犄角</cp:lastModifiedBy>
  <dcterms:created xsi:type="dcterms:W3CDTF">2023-04-11T05:24:00Z</dcterms:created>
  <dcterms:modified xsi:type="dcterms:W3CDTF">2023-04-12T09:27:47Z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0C7509065D6847DBA85B0DCD6780C567_12</vt:lpwstr>
  </property>
</Properties>
</file>